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vs22-file\UserDir$\kunctomas\Desktop\"/>
    </mc:Choice>
  </mc:AlternateContent>
  <bookViews>
    <workbookView xWindow="0" yWindow="0" windowWidth="25200" windowHeight="10785" activeTab="2"/>
  </bookViews>
  <sheets>
    <sheet name="Parametry" sheetId="1" r:id="rId1"/>
    <sheet name="Rekapitulace" sheetId="3" r:id="rId2"/>
    <sheet name="Rozpočet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  <c r="C47" i="3" l="1"/>
  <c r="B47" i="3"/>
  <c r="C46" i="3"/>
  <c r="B46" i="3"/>
  <c r="B45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C32" i="3"/>
  <c r="B32" i="3"/>
  <c r="C26" i="3"/>
  <c r="B26" i="3"/>
  <c r="B12" i="3"/>
  <c r="C11" i="3"/>
  <c r="C10" i="3"/>
  <c r="C9" i="3"/>
  <c r="B7" i="3"/>
  <c r="C5" i="3"/>
  <c r="C4" i="3"/>
  <c r="B4" i="3"/>
  <c r="B3" i="3"/>
  <c r="I152" i="2"/>
  <c r="G152" i="2"/>
  <c r="E152" i="2"/>
  <c r="I151" i="2"/>
  <c r="H151" i="2"/>
  <c r="G151" i="2"/>
  <c r="E151" i="2"/>
  <c r="I150" i="2"/>
  <c r="H150" i="2"/>
  <c r="G150" i="2"/>
  <c r="E150" i="2"/>
  <c r="I148" i="2"/>
  <c r="H148" i="2"/>
  <c r="G148" i="2"/>
  <c r="E148" i="2"/>
  <c r="I147" i="2"/>
  <c r="H147" i="2"/>
  <c r="G147" i="2"/>
  <c r="E147" i="2"/>
  <c r="I145" i="2"/>
  <c r="H145" i="2"/>
  <c r="G145" i="2"/>
  <c r="E145" i="2"/>
  <c r="I144" i="2"/>
  <c r="H144" i="2"/>
  <c r="G144" i="2"/>
  <c r="E144" i="2"/>
  <c r="I143" i="2"/>
  <c r="H143" i="2"/>
  <c r="G143" i="2"/>
  <c r="E143" i="2"/>
  <c r="I141" i="2"/>
  <c r="H141" i="2"/>
  <c r="G141" i="2"/>
  <c r="E141" i="2"/>
  <c r="I138" i="2"/>
  <c r="H138" i="2"/>
  <c r="G138" i="2"/>
  <c r="E138" i="2"/>
  <c r="I137" i="2"/>
  <c r="H137" i="2"/>
  <c r="G137" i="2"/>
  <c r="E137" i="2"/>
  <c r="I136" i="2"/>
  <c r="H136" i="2"/>
  <c r="G136" i="2"/>
  <c r="E136" i="2"/>
  <c r="I135" i="2"/>
  <c r="H135" i="2"/>
  <c r="G135" i="2"/>
  <c r="E135" i="2"/>
  <c r="I134" i="2"/>
  <c r="H134" i="2"/>
  <c r="G134" i="2"/>
  <c r="E134" i="2"/>
  <c r="I132" i="2"/>
  <c r="H132" i="2"/>
  <c r="G132" i="2"/>
  <c r="E132" i="2"/>
  <c r="I130" i="2"/>
  <c r="H130" i="2"/>
  <c r="G130" i="2"/>
  <c r="E130" i="2"/>
  <c r="I128" i="2"/>
  <c r="H128" i="2"/>
  <c r="G128" i="2"/>
  <c r="E128" i="2"/>
  <c r="I126" i="2"/>
  <c r="H126" i="2"/>
  <c r="G126" i="2"/>
  <c r="E126" i="2"/>
  <c r="I123" i="2"/>
  <c r="H123" i="2"/>
  <c r="G123" i="2"/>
  <c r="E123" i="2"/>
  <c r="I122" i="2"/>
  <c r="H122" i="2"/>
  <c r="G122" i="2"/>
  <c r="E122" i="2"/>
  <c r="I121" i="2"/>
  <c r="H121" i="2"/>
  <c r="G121" i="2"/>
  <c r="E121" i="2"/>
  <c r="I119" i="2"/>
  <c r="H119" i="2"/>
  <c r="G119" i="2"/>
  <c r="E119" i="2"/>
  <c r="I116" i="2"/>
  <c r="G116" i="2"/>
  <c r="E116" i="2"/>
  <c r="I115" i="2"/>
  <c r="H115" i="2"/>
  <c r="G115" i="2"/>
  <c r="E115" i="2"/>
  <c r="I114" i="2"/>
  <c r="H114" i="2"/>
  <c r="G114" i="2"/>
  <c r="E114" i="2"/>
  <c r="I113" i="2"/>
  <c r="H113" i="2"/>
  <c r="G113" i="2"/>
  <c r="E113" i="2"/>
  <c r="I109" i="2"/>
  <c r="G109" i="2"/>
  <c r="C45" i="3" s="1"/>
  <c r="E109" i="2"/>
  <c r="I108" i="2"/>
  <c r="H108" i="2"/>
  <c r="G108" i="2"/>
  <c r="E108" i="2"/>
  <c r="I107" i="2"/>
  <c r="H107" i="2"/>
  <c r="G107" i="2"/>
  <c r="E107" i="2"/>
  <c r="I106" i="2"/>
  <c r="H106" i="2"/>
  <c r="G106" i="2"/>
  <c r="E106" i="2"/>
  <c r="I102" i="2"/>
  <c r="G102" i="2"/>
  <c r="E102" i="2"/>
  <c r="I101" i="2"/>
  <c r="H101" i="2"/>
  <c r="G101" i="2"/>
  <c r="E101" i="2"/>
  <c r="I100" i="2"/>
  <c r="H100" i="2"/>
  <c r="G100" i="2"/>
  <c r="E100" i="2"/>
  <c r="I99" i="2"/>
  <c r="H99" i="2"/>
  <c r="G99" i="2"/>
  <c r="E99" i="2"/>
  <c r="I95" i="2"/>
  <c r="G95" i="2"/>
  <c r="E95" i="2"/>
  <c r="I94" i="2"/>
  <c r="H94" i="2"/>
  <c r="G94" i="2"/>
  <c r="E94" i="2"/>
  <c r="I93" i="2"/>
  <c r="H93" i="2"/>
  <c r="G93" i="2"/>
  <c r="E93" i="2"/>
  <c r="I92" i="2"/>
  <c r="H92" i="2"/>
  <c r="G92" i="2"/>
  <c r="E92" i="2"/>
  <c r="I88" i="2"/>
  <c r="G88" i="2"/>
  <c r="E88" i="2"/>
  <c r="I87" i="2"/>
  <c r="H87" i="2"/>
  <c r="G87" i="2"/>
  <c r="E87" i="2"/>
  <c r="I86" i="2"/>
  <c r="H86" i="2"/>
  <c r="G86" i="2"/>
  <c r="E86" i="2"/>
  <c r="I85" i="2"/>
  <c r="H85" i="2"/>
  <c r="G85" i="2"/>
  <c r="E85" i="2"/>
  <c r="I81" i="2"/>
  <c r="G81" i="2"/>
  <c r="E81" i="2"/>
  <c r="I80" i="2"/>
  <c r="H80" i="2"/>
  <c r="G80" i="2"/>
  <c r="E80" i="2"/>
  <c r="I79" i="2"/>
  <c r="H79" i="2"/>
  <c r="G79" i="2"/>
  <c r="E79" i="2"/>
  <c r="I78" i="2"/>
  <c r="H78" i="2"/>
  <c r="G78" i="2"/>
  <c r="E78" i="2"/>
  <c r="I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0" i="2"/>
  <c r="G60" i="2"/>
  <c r="E60" i="2"/>
  <c r="I59" i="2"/>
  <c r="H59" i="2"/>
  <c r="G59" i="2"/>
  <c r="E59" i="2"/>
  <c r="I58" i="2"/>
  <c r="H58" i="2"/>
  <c r="G58" i="2"/>
  <c r="E58" i="2"/>
  <c r="I57" i="2"/>
  <c r="H57" i="2"/>
  <c r="G57" i="2"/>
  <c r="E57" i="2"/>
  <c r="I53" i="2"/>
  <c r="G53" i="2"/>
  <c r="E53" i="2"/>
  <c r="I52" i="2"/>
  <c r="H52" i="2"/>
  <c r="G52" i="2"/>
  <c r="E52" i="2"/>
  <c r="I51" i="2"/>
  <c r="H51" i="2"/>
  <c r="G51" i="2"/>
  <c r="E51" i="2"/>
  <c r="I50" i="2"/>
  <c r="H50" i="2"/>
  <c r="G50" i="2"/>
  <c r="E50" i="2"/>
  <c r="I46" i="2"/>
  <c r="G46" i="2"/>
  <c r="E46" i="2"/>
  <c r="I45" i="2"/>
  <c r="H45" i="2"/>
  <c r="G45" i="2"/>
  <c r="E45" i="2"/>
  <c r="I44" i="2"/>
  <c r="H44" i="2"/>
  <c r="G44" i="2"/>
  <c r="E44" i="2"/>
  <c r="I43" i="2"/>
  <c r="H43" i="2"/>
  <c r="G43" i="2"/>
  <c r="E43" i="2"/>
  <c r="I39" i="2"/>
  <c r="G39" i="2"/>
  <c r="E39" i="2"/>
  <c r="I38" i="2"/>
  <c r="H38" i="2"/>
  <c r="G38" i="2"/>
  <c r="E38" i="2"/>
  <c r="I37" i="2"/>
  <c r="H37" i="2"/>
  <c r="G37" i="2"/>
  <c r="E37" i="2"/>
  <c r="I36" i="2"/>
  <c r="H36" i="2"/>
  <c r="G36" i="2"/>
  <c r="E36" i="2"/>
  <c r="I32" i="2"/>
  <c r="G32" i="2"/>
  <c r="E32" i="2"/>
  <c r="I31" i="2"/>
  <c r="H31" i="2"/>
  <c r="G31" i="2"/>
  <c r="E31" i="2"/>
  <c r="I30" i="2"/>
  <c r="H30" i="2"/>
  <c r="G30" i="2"/>
  <c r="E30" i="2"/>
  <c r="I29" i="2"/>
  <c r="H29" i="2"/>
  <c r="G29" i="2"/>
  <c r="E29" i="2"/>
  <c r="I28" i="2"/>
  <c r="H28" i="2"/>
  <c r="G28" i="2"/>
  <c r="E28" i="2"/>
  <c r="I24" i="2"/>
  <c r="G24" i="2"/>
  <c r="E24" i="2"/>
  <c r="B33" i="3" s="1"/>
  <c r="I23" i="2"/>
  <c r="H23" i="2"/>
  <c r="G23" i="2"/>
  <c r="E23" i="2"/>
  <c r="I22" i="2"/>
  <c r="H22" i="2"/>
  <c r="G22" i="2"/>
  <c r="E22" i="2"/>
  <c r="I21" i="2"/>
  <c r="H21" i="2"/>
  <c r="G21" i="2"/>
  <c r="I17" i="2"/>
  <c r="G17" i="2"/>
  <c r="E17" i="2"/>
  <c r="I16" i="2"/>
  <c r="H16" i="2"/>
  <c r="G16" i="2"/>
  <c r="E16" i="2"/>
  <c r="I15" i="2"/>
  <c r="H15" i="2"/>
  <c r="G15" i="2"/>
  <c r="E15" i="2"/>
  <c r="I14" i="2"/>
  <c r="H14" i="2"/>
  <c r="G14" i="2"/>
  <c r="E14" i="2"/>
  <c r="I13" i="2"/>
  <c r="H13" i="2"/>
  <c r="G13" i="2"/>
  <c r="E13" i="2"/>
  <c r="I12" i="2"/>
  <c r="H12" i="2"/>
  <c r="G12" i="2"/>
  <c r="E12" i="2"/>
  <c r="I11" i="2"/>
  <c r="H11" i="2"/>
  <c r="G11" i="2"/>
  <c r="E11" i="2"/>
  <c r="I10" i="2"/>
  <c r="H10" i="2"/>
  <c r="G10" i="2"/>
  <c r="E10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5" i="2"/>
  <c r="H5" i="2"/>
  <c r="G5" i="2"/>
  <c r="E5" i="2"/>
  <c r="I4" i="2"/>
  <c r="H4" i="2"/>
  <c r="G4" i="2"/>
  <c r="E4" i="2"/>
  <c r="I3" i="2"/>
  <c r="H3" i="2"/>
  <c r="G3" i="2"/>
  <c r="E3" i="2"/>
  <c r="C6" i="3" l="1"/>
  <c r="C8" i="3" s="1"/>
  <c r="C7" i="3"/>
  <c r="C44" i="3"/>
  <c r="C12" i="3" l="1"/>
  <c r="C15" i="3"/>
  <c r="C19" i="3" l="1"/>
  <c r="C20" i="3"/>
  <c r="C14" i="3"/>
  <c r="C13" i="3"/>
  <c r="C21" i="3" l="1"/>
  <c r="C16" i="3"/>
  <c r="C22" i="3" l="1"/>
  <c r="B25" i="3" s="1"/>
  <c r="C25" i="3" s="1"/>
  <c r="C24" i="3" l="1"/>
  <c r="C30" i="3" l="1"/>
  <c r="C29" i="3"/>
  <c r="C27" i="3"/>
</calcChain>
</file>

<file path=xl/sharedStrings.xml><?xml version="1.0" encoding="utf-8"?>
<sst xmlns="http://schemas.openxmlformats.org/spreadsheetml/2006/main" count="427" uniqueCount="164">
  <si>
    <t>Název</t>
  </si>
  <si>
    <t>Hodnota</t>
  </si>
  <si>
    <t>Nadpis rekapitulace</t>
  </si>
  <si>
    <t>Seznam prací a dodávek elektrotechnických zařízení</t>
  </si>
  <si>
    <t>Akce</t>
  </si>
  <si>
    <t xml:space="preserve">Zlepšení tepelně technických vlastností obvodových konstrukcí objektu ZŠ Vyhlídka
</t>
  </si>
  <si>
    <t>Projekt</t>
  </si>
  <si>
    <t>F - Dokumentace objektů
F1 - Elektro část</t>
  </si>
  <si>
    <t>Investor</t>
  </si>
  <si>
    <t>Město Valašské Meziříčí, Náměstí 7/5, 757 01 Valašské Meziříčí 1</t>
  </si>
  <si>
    <t>Z. č.</t>
  </si>
  <si>
    <t>DSP+DPS</t>
  </si>
  <si>
    <t>A. č.</t>
  </si>
  <si>
    <t>DPS-23002</t>
  </si>
  <si>
    <t>Smlouva</t>
  </si>
  <si>
    <t/>
  </si>
  <si>
    <t>Vypracoval</t>
  </si>
  <si>
    <t>Václav Fuksa</t>
  </si>
  <si>
    <t>Kontroloval</t>
  </si>
  <si>
    <t>Ing. Petr Klier</t>
  </si>
  <si>
    <t>Datum</t>
  </si>
  <si>
    <t>24.04.2023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</si>
  <si>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</si>
  <si>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</si>
  <si>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</si>
  <si>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</si>
  <si>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</si>
  <si>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</si>
  <si>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</si>
  <si>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</si>
  <si>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</si>
  <si>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</si>
  <si>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</si>
  <si>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</si>
  <si>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</si>
  <si>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</si>
  <si>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</si>
  <si>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</si>
  <si>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</si>
  <si>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</si>
  <si>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</si>
  <si>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</si>
  <si>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</si>
  <si>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</si>
  <si>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</si>
  <si>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</si>
  <si>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</si>
  <si>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</si>
  <si>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</si>
  <si>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</si>
  <si>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</si>
  <si>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</si>
  <si>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</si>
  <si>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</si>
  <si>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</si>
  <si>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</si>
  <si>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</si>
  <si>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</si>
  <si>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</si>
  <si>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</si>
  <si>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</si>
  <si>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Doplnění rozvaděče RJ1.1</t>
  </si>
  <si>
    <t>ks</t>
  </si>
  <si>
    <t>Doplnění rozvaděče RJ7-3</t>
  </si>
  <si>
    <t>Doplnění rozvaděče RJ7-5</t>
  </si>
  <si>
    <t>Doplnění rozvaděče RJ7-10</t>
  </si>
  <si>
    <t>Doplnění rozvaděče RJ6-11</t>
  </si>
  <si>
    <t>Doplnění rozvaděče RJ7-12</t>
  </si>
  <si>
    <t>Doplnění rozvaděče RJ7-13</t>
  </si>
  <si>
    <t>Doplnění rozvaděče RJ7-14</t>
  </si>
  <si>
    <t>Doplnění rozvaděče RJP12-17</t>
  </si>
  <si>
    <t>Doplnění rozvaděče RJP12-18</t>
  </si>
  <si>
    <t>Doplnění rozvaděče RD-bytu</t>
  </si>
  <si>
    <t>Doplnění rozvaděče RK1</t>
  </si>
  <si>
    <t>Doplnění rozvaděče RJ6-30</t>
  </si>
  <si>
    <t>Doplnění rozvaděče RJ7-29</t>
  </si>
  <si>
    <t>Dodávky - celkem</t>
  </si>
  <si>
    <t>Úprava stávajícího rozvaděče, prověření skutečného stavu. Cena musí obsahovat kompletní úpravu zahrnující dozbrojení potřebných přístrojů, úpravu zapojení, úpravu zákrytů rozvaděče atd</t>
  </si>
  <si>
    <t>ŘADOVÉ SVORNICE RSA 2,5 A</t>
  </si>
  <si>
    <t>RSA 2,5A Řadová svornice</t>
  </si>
  <si>
    <t>PL7-C10/1 Jistič PL7, char C, 1-pólový, Icn=10kA, In=10A</t>
  </si>
  <si>
    <t>Podružné práce a materiál</t>
  </si>
  <si>
    <t>kpl</t>
  </si>
  <si>
    <t>Doplnění rozvaděče RJ1.1_x000D_
 - celkem</t>
  </si>
  <si>
    <t>PL7-C13/1 Jistič PL7, char C, 1-pólový, Icn=10kA, In=13A</t>
  </si>
  <si>
    <t>Doplnění rozvaděče RJ7-3 - celkem</t>
  </si>
  <si>
    <t>Doplnění rozvaděče RJ7-5 - celkem</t>
  </si>
  <si>
    <t>Doplnění rozvaděče RJ7-10 - celkem</t>
  </si>
  <si>
    <t>Doplnění rozvaděče RJ6-11 - celkem</t>
  </si>
  <si>
    <t>Doplnění rozvaděče RJ7-12 - celkem</t>
  </si>
  <si>
    <t>Doplnění rozvaděče RJ7-13 - celkem</t>
  </si>
  <si>
    <t>Doplnění rozvaděče RJ7-14 - celkem</t>
  </si>
  <si>
    <t>Doplnění rozvaděče RJP12-17- celkem</t>
  </si>
  <si>
    <t>Doplnění rozvaděče RJP12-18 - celkem</t>
  </si>
  <si>
    <t>Doplnění rozvaděče RD-bytu - celkem</t>
  </si>
  <si>
    <t>Doplnění rozvaděče RK1 - celkem</t>
  </si>
  <si>
    <t>Doplnění rozvaděče RJ6-30 - celkem</t>
  </si>
  <si>
    <t>Doplnění rozvaděče RJ7-29 - celkem</t>
  </si>
  <si>
    <t>Elektromontáže</t>
  </si>
  <si>
    <t>KABELOVÝ ŽLAB DRÁTĚNÝ</t>
  </si>
  <si>
    <t>50/50 drátěný žlab, vč. upevňovacího a spojovacího materiálu, profilované kusy, komplet</t>
  </si>
  <si>
    <t>m</t>
  </si>
  <si>
    <t>KABEL SILOVÝ,IZOLACE PVC</t>
  </si>
  <si>
    <t>CYKY-J 5x2.5 , pod omítkou</t>
  </si>
  <si>
    <t>CYKY-J 3x1,5 , pevně</t>
  </si>
  <si>
    <t>CYKY-O 3x1,5 , pevně</t>
  </si>
  <si>
    <t>KABEL SILOVÝ,IZOLACE PVC S VODIČEM PE</t>
  </si>
  <si>
    <t>ŠŇŮRA PVC (CYSY)</t>
  </si>
  <si>
    <t>H05VV-F-G 4x1 , pod omítkou</t>
  </si>
  <si>
    <t>RÁMEČEK, TIME</t>
  </si>
  <si>
    <t>3901F-A00110 01 Rámeček pro elektroinstalační přístroje, jednonásobný; d. Time; b. bílá / ledová bílá (do hořl. podkladů B až E - při použití bezšroubových přístrojů)</t>
  </si>
  <si>
    <t>PŘÍSTROJ OVLÁDAČE (s bezšroubovými svorkami), pro Tango, Levit (M), Neo (Tech), Element, Time (Arbo), Future linear, Solo (carat), Busch-Axcent</t>
  </si>
  <si>
    <t>3559-A87345 Přístroj ovládače zapínacího dvojitého (bezšroubové svorky); řazení 1/0+1/0 (do hořl. podkladů B až E), bez blokování</t>
  </si>
  <si>
    <t>KRYT SPÍNAČE ŽALUZIOVÉHO, TIME (ARBO)</t>
  </si>
  <si>
    <t>3558E-A00662 01 Kryt spínače žaluziového kolébkového, dělený, s potiskem; d. Time, Element; b. bílá / ledová bílá (do hořl. podkladů B až E - při použití bezšroubových přístrojů)</t>
  </si>
  <si>
    <t>KRABICE</t>
  </si>
  <si>
    <t>Krabice instalační univerzální, povrchová montáž s wago svorkami, IP54</t>
  </si>
  <si>
    <t>8130_HA KRABICE S KRYTÍM IP 54, 9x wago svorka 4x1,5</t>
  </si>
  <si>
    <t>Krabice univerzální, LKM 45_HB, přístrojová</t>
  </si>
  <si>
    <t>Krabice přístrojová, hluboká, na povrch pro žaluziové spínače s rozbořovací jednotkou DGS221</t>
  </si>
  <si>
    <t>LHD 40X20_HC LIŠTA HRANATÁ, vč tvarovek, krytů, víka a příslušenství</t>
  </si>
  <si>
    <t>VYSEKANI RYH VE ZDIVU</t>
  </si>
  <si>
    <t>CIHELNEM - HLOUBKA 30mm</t>
  </si>
  <si>
    <t xml:space="preserve"> Sire 30 mm</t>
  </si>
  <si>
    <t>KOMPONENTY ŘÍDÍCÍHO SYSTÉMU</t>
  </si>
  <si>
    <t>Řídící jednotka CCU223</t>
  </si>
  <si>
    <t>Paralelní oddělovací _x000D_
jednotka pohonů  _x000D_
MSU221</t>
  </si>
  <si>
    <t>Rozbočovací jednotka DGS221</t>
  </si>
  <si>
    <t>Zkoušky a prohlídky elektrických rozvodů a zařízení celková prohlídka a vyhotovení revizní zprávy pro objem montážních prací</t>
  </si>
  <si>
    <t xml:space="preserve"> přes 500 do 1000 tis.Kč</t>
  </si>
  <si>
    <t>"Stavební přípomoci:
- kompletní dodávka a realizace potřebných  stavebních přípomocí, zejména zhotovení kapes, nik, otvorů, vrtání, prostupy stěnami, stropy, střechou atd.)</t>
  </si>
  <si>
    <t>HODINOVE ZUCTOVACI SAZBY</t>
  </si>
  <si>
    <t>Lešení a montážní mechanismy:
- potřebné k provedení díla.</t>
  </si>
  <si>
    <t>hod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</si>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</sst>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7"/>
      <color rgb="FF000000"/>
      <name val="敓潧⁥䥕䔀礳_xde48_˝☸¿_x0008_"/>
      <charset val="238"/>
    </font>
    <font>
      <b/>
      <sz val="9"/>
      <color rgb="FF000000"/>
      <name val="敓潧⁥䥕䔀礳_xde48_˝☸¿_x0008_"/>
      <charset val="238"/>
    </font>
    <font>
      <b/>
      <sz val="8"/>
      <color rgb="FF000000"/>
      <name val="敓潧⁥䥕䔀礳_xde48_˝☸¿_x0008_"/>
      <charset val="238"/>
    </font>
    <font>
      <b/>
      <sz val="7"/>
      <color rgb="FF000000"/>
      <name val="敓潧⁥䥕䔀礳_xde48_˝☸¿_x0008_"/>
      <charset val="238"/>
    </font>
    <font>
      <i/>
      <sz val="8"/>
      <color rgb="FF000000"/>
      <name val="敓潧⁥䥕䔀礳_xde48_˝☸¿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" fontId="5" fillId="7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K12" sqref="K12"/>
    </sheetView>
  </sheetViews>
  <sheetFormatPr defaultRowHeight="15"/>
  <cols>
    <col min="1" max="1" width="22" style="1" bestFit="1" customWidth="1"/>
    <col min="2" max="2" width="48.8554687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34.5">
      <c r="A3" s="2" t="s">
        <v>4</v>
      </c>
      <c r="B3" s="5" t="s">
        <v>5</v>
      </c>
      <c r="C3" s="3"/>
    </row>
    <row r="4" spans="1:3" ht="23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21</v>
      </c>
      <c r="C11" s="3"/>
    </row>
    <row r="12" spans="1:3">
      <c r="A12" s="2" t="s">
        <v>22</v>
      </c>
      <c r="B12" s="6" t="s">
        <v>15</v>
      </c>
      <c r="C12" s="3"/>
    </row>
    <row r="13" spans="1:3">
      <c r="A13" s="2" t="s">
        <v>23</v>
      </c>
      <c r="B13" s="6" t="s">
        <v>15</v>
      </c>
      <c r="C13" s="3"/>
    </row>
    <row r="14" spans="1:3">
      <c r="A14" s="2" t="s">
        <v>24</v>
      </c>
      <c r="B14" s="6" t="s">
        <v>25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26</v>
      </c>
      <c r="B16" s="8" t="s">
        <v>27</v>
      </c>
      <c r="C16" s="3"/>
    </row>
    <row r="17" spans="1:3">
      <c r="A17" s="2" t="s">
        <v>28</v>
      </c>
      <c r="B17" s="8" t="s">
        <v>29</v>
      </c>
      <c r="C17" s="3"/>
    </row>
    <row r="18" spans="1:3">
      <c r="A18" s="2" t="s">
        <v>30</v>
      </c>
      <c r="B18" s="8" t="s">
        <v>31</v>
      </c>
      <c r="C18" s="3"/>
    </row>
    <row r="19" spans="1:3">
      <c r="A19" s="2" t="s">
        <v>32</v>
      </c>
      <c r="B19" s="8" t="s">
        <v>33</v>
      </c>
      <c r="C19" s="3"/>
    </row>
    <row r="20" spans="1:3">
      <c r="A20" s="2" t="s">
        <v>34</v>
      </c>
      <c r="B20" s="8" t="s">
        <v>33</v>
      </c>
      <c r="C20" s="3"/>
    </row>
    <row r="21" spans="1:3">
      <c r="A21" s="2" t="s">
        <v>35</v>
      </c>
      <c r="B21" s="8" t="s">
        <v>33</v>
      </c>
      <c r="C21" s="3"/>
    </row>
    <row r="22" spans="1:3">
      <c r="A22" s="2" t="s">
        <v>36</v>
      </c>
      <c r="B22" s="8" t="s">
        <v>33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33</v>
      </c>
      <c r="C24" s="3"/>
    </row>
    <row r="25" spans="1:3">
      <c r="A25" s="2" t="s">
        <v>40</v>
      </c>
      <c r="B25" s="8" t="s">
        <v>33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33</v>
      </c>
      <c r="C27" s="3"/>
    </row>
    <row r="28" spans="1:3">
      <c r="A28" s="2" t="s">
        <v>44</v>
      </c>
      <c r="B28" s="8" t="s">
        <v>33</v>
      </c>
      <c r="C28" s="3"/>
    </row>
    <row r="29" spans="1:3">
      <c r="A29" s="2" t="s">
        <v>45</v>
      </c>
      <c r="B29" s="8" t="s">
        <v>33</v>
      </c>
      <c r="C29" s="3"/>
    </row>
    <row r="30" spans="1:3">
      <c r="A30" s="2" t="s">
        <v>46</v>
      </c>
      <c r="B30" s="8" t="s">
        <v>33</v>
      </c>
      <c r="C30" s="3"/>
    </row>
    <row r="31" spans="1:3" ht="20.25">
      <c r="A31" s="9" t="s">
        <v>47</v>
      </c>
      <c r="B31" s="8" t="s">
        <v>48</v>
      </c>
      <c r="C31" s="3"/>
    </row>
    <row r="32" spans="1:3">
      <c r="A32" s="2" t="s">
        <v>49</v>
      </c>
      <c r="B32" s="8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M22" sqref="M22"/>
    </sheetView>
  </sheetViews>
  <sheetFormatPr defaultRowHeight="15"/>
  <cols>
    <col min="1" max="1" width="30.28515625" style="1" bestFit="1" customWidth="1"/>
    <col min="2" max="2" width="7.140625" style="10" bestFit="1" customWidth="1"/>
    <col min="3" max="3" width="7.28515625" style="10" bestFit="1" customWidth="1"/>
    <col min="6" max="6" width="0" hidden="1" customWidth="1"/>
  </cols>
  <sheetData>
    <row r="1" spans="1:4">
      <c r="A1" s="2" t="s">
        <v>0</v>
      </c>
      <c r="B1" s="11" t="s">
        <v>136</v>
      </c>
      <c r="C1" s="11" t="s">
        <v>137</v>
      </c>
      <c r="D1" s="3"/>
    </row>
    <row r="2" spans="1:4">
      <c r="A2" s="6" t="s">
        <v>138</v>
      </c>
      <c r="B2" s="20"/>
      <c r="C2" s="20"/>
      <c r="D2" s="3"/>
    </row>
    <row r="3" spans="1:4">
      <c r="A3" s="7" t="s">
        <v>139</v>
      </c>
      <c r="B3" s="13">
        <f>(Rozpočet!E102+Rozpočet!E109+Rozpočet!E116+Rozpočet!E17+Rozpočet!E32+Rozpočet!E39+Rozpočet!E46+Rozpočet!E53+Rozpočet!E60+Rozpočet!E67+Rozpočet!E74+Rozpočet!E81+Rozpočet!E88+Rozpočet!E95)</f>
        <v>0</v>
      </c>
      <c r="C3" s="13"/>
      <c r="D3" s="3"/>
    </row>
    <row r="4" spans="1:4">
      <c r="A4" s="7" t="s">
        <v>140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7" t="s">
        <v>141</v>
      </c>
      <c r="B5" s="13"/>
      <c r="C5" s="13">
        <f>(Rozpočet!E152) + 0</f>
        <v>0</v>
      </c>
      <c r="D5" s="3"/>
    </row>
    <row r="6" spans="1:4">
      <c r="A6" s="7" t="s">
        <v>142</v>
      </c>
      <c r="B6" s="13"/>
      <c r="C6" s="13">
        <f>(Rozpočet!G102+Rozpočet!G109+Rozpočet!G116+Rozpočet!G17+Rozpočet!G32+Rozpočet!G39+Rozpočet!G46+Rozpočet!G53+Rozpočet!G60+Rozpočet!G67+Rozpočet!G74+Rozpočet!G81+Rozpočet!G88+Rozpočet!G95) + (Rozpočet!G152) + 0</f>
        <v>0</v>
      </c>
      <c r="D6" s="3"/>
    </row>
    <row r="7" spans="1:4">
      <c r="A7" s="8" t="s">
        <v>143</v>
      </c>
      <c r="B7" s="21">
        <f>B3 + B4</f>
        <v>0</v>
      </c>
      <c r="C7" s="21">
        <f>C3 + C4 + C5 + C6</f>
        <v>0</v>
      </c>
      <c r="D7" s="3"/>
    </row>
    <row r="8" spans="1:4">
      <c r="A8" s="7" t="s">
        <v>144</v>
      </c>
      <c r="B8" s="13"/>
      <c r="C8" s="13">
        <f>(C5 + C6) * Parametry!B18 / 100</f>
        <v>0</v>
      </c>
      <c r="D8" s="3"/>
    </row>
    <row r="9" spans="1:4">
      <c r="A9" s="7" t="s">
        <v>145</v>
      </c>
      <c r="B9" s="13"/>
      <c r="C9" s="13">
        <f>0 + 0</f>
        <v>0</v>
      </c>
      <c r="D9" s="3"/>
    </row>
    <row r="10" spans="1:4">
      <c r="A10" s="7" t="s">
        <v>146</v>
      </c>
      <c r="B10" s="13"/>
      <c r="C10" s="13">
        <f>0 + 0</f>
        <v>0</v>
      </c>
      <c r="D10" s="3"/>
    </row>
    <row r="11" spans="1:4">
      <c r="A11" s="7" t="s">
        <v>147</v>
      </c>
      <c r="B11" s="13"/>
      <c r="C11" s="13">
        <f>(C9 + C10) * Parametry!B19 / 100</f>
        <v>0</v>
      </c>
      <c r="D11" s="3"/>
    </row>
    <row r="12" spans="1:4">
      <c r="A12" s="8" t="s">
        <v>148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149</v>
      </c>
      <c r="B13" s="13"/>
      <c r="C13" s="13">
        <f>(B12 + C12) * Parametry!B20 / 100</f>
        <v>0</v>
      </c>
      <c r="D13" s="3"/>
    </row>
    <row r="14" spans="1:4">
      <c r="A14" s="7" t="s">
        <v>150</v>
      </c>
      <c r="B14" s="13"/>
      <c r="C14" s="13">
        <f>(B12 + C12) * Parametry!B21 / 100</f>
        <v>0</v>
      </c>
      <c r="D14" s="3"/>
    </row>
    <row r="15" spans="1:4">
      <c r="A15" s="7" t="s">
        <v>151</v>
      </c>
      <c r="B15" s="13"/>
      <c r="C15" s="13">
        <f>(B7 + C7) * Parametry!B22 / 100</f>
        <v>0</v>
      </c>
      <c r="D15" s="3"/>
    </row>
    <row r="16" spans="1:4">
      <c r="A16" s="6" t="s">
        <v>152</v>
      </c>
      <c r="B16" s="20"/>
      <c r="C16" s="20">
        <f>B12 + C12 + C13 + C14 + C15</f>
        <v>0</v>
      </c>
      <c r="D16" s="3"/>
    </row>
    <row r="17" spans="1:4">
      <c r="A17" s="7" t="s">
        <v>15</v>
      </c>
      <c r="B17" s="13"/>
      <c r="C17" s="13"/>
      <c r="D17" s="3"/>
    </row>
    <row r="18" spans="1:4">
      <c r="A18" s="6" t="s">
        <v>153</v>
      </c>
      <c r="B18" s="20"/>
      <c r="C18" s="20"/>
      <c r="D18" s="3"/>
    </row>
    <row r="19" spans="1:4">
      <c r="A19" s="7" t="s">
        <v>154</v>
      </c>
      <c r="B19" s="13"/>
      <c r="C19" s="13">
        <f>C12 * Parametry!B23 / 100</f>
        <v>0</v>
      </c>
      <c r="D19" s="3"/>
    </row>
    <row r="20" spans="1:4">
      <c r="A20" s="7" t="s">
        <v>155</v>
      </c>
      <c r="B20" s="13"/>
      <c r="C20" s="13">
        <f>C12 * Parametry!B24 / 100</f>
        <v>0</v>
      </c>
      <c r="D20" s="3"/>
    </row>
    <row r="21" spans="1:4">
      <c r="A21" s="6" t="s">
        <v>156</v>
      </c>
      <c r="B21" s="20"/>
      <c r="C21" s="20">
        <f>C19 + C20</f>
        <v>0</v>
      </c>
      <c r="D21" s="3"/>
    </row>
    <row r="22" spans="1:4">
      <c r="A22" s="7" t="s">
        <v>157</v>
      </c>
      <c r="B22" s="13"/>
      <c r="C22" s="13">
        <f>Parametry!B25 * Parametry!B28 * (C16 * Parametry!B27)^Parametry!B26</f>
        <v>0</v>
      </c>
      <c r="D22" s="3"/>
    </row>
    <row r="23" spans="1:4">
      <c r="A23" s="7" t="s">
        <v>15</v>
      </c>
      <c r="B23" s="13"/>
      <c r="C23" s="13"/>
      <c r="D23" s="3"/>
    </row>
    <row r="24" spans="1:4">
      <c r="A24" s="4" t="s">
        <v>158</v>
      </c>
      <c r="B24" s="12"/>
      <c r="C24" s="12">
        <f>C16 + C21 + C22</f>
        <v>0</v>
      </c>
      <c r="D24" s="3"/>
    </row>
    <row r="25" spans="1:4">
      <c r="A25" s="7" t="s">
        <v>159</v>
      </c>
      <c r="B25" s="13">
        <f>(SUM(Rozpočet!E91,Rozpočet!E94)+SUM(Rozpočet!E118:E133,Rozpočet!E135:E151)) + (SUM(Rozpočet!G91,Rozpočet!G94)+SUM(Rozpočet!G118:G133,Rozpočet!G135:G150)) + B4 + C4 + C8 + C11 + C13 + C14 + C15 + C21 + C22</f>
        <v>0</v>
      </c>
      <c r="C25" s="13">
        <f>B25 * Parametry!B31 / 100</f>
        <v>0</v>
      </c>
      <c r="D25" s="3"/>
    </row>
    <row r="26" spans="1:4">
      <c r="A26" s="7" t="s">
        <v>160</v>
      </c>
      <c r="B26" s="13">
        <f>(SUM(Rozpočet!E91)+SUM(Rozpočet!E118,Rozpočet!E120,Rozpočet!E124:E125,Rozpočet!E127,Rozpočet!E129,Rozpočet!E131,Rozpočet!E133,Rozpočet!E139:E140,Rozpočet!E142,Rozpočet!E146,Rozpočet!E149)) + (SUM(Rozpočet!G91)+SUM(Rozpočet!G118,Rozpočet!G120,Rozpočet!G124:G125,Rozpočet!G127,Rozpočet!G129,Rozpočet!G131,Rozpočet!G133,Rozpočet!G139:G140,Rozpočet!G142,Rozpočet!G146,Rozpočet!G149))</f>
        <v>0</v>
      </c>
      <c r="C26" s="13">
        <f>B26 * Parametry!B32 / 100</f>
        <v>0</v>
      </c>
      <c r="D26" s="3"/>
    </row>
    <row r="27" spans="1:4">
      <c r="A27" s="4" t="s">
        <v>161</v>
      </c>
      <c r="B27" s="12"/>
      <c r="C27" s="12">
        <f>C24 + C25 + C26</f>
        <v>0</v>
      </c>
      <c r="D27" s="3"/>
    </row>
    <row r="28" spans="1:4">
      <c r="A28" s="7" t="s">
        <v>15</v>
      </c>
      <c r="B28" s="13"/>
      <c r="C28" s="13"/>
      <c r="D28" s="3"/>
    </row>
    <row r="29" spans="1:4">
      <c r="A29" s="7" t="s">
        <v>162</v>
      </c>
      <c r="B29" s="13"/>
      <c r="C29" s="13">
        <f>C24 * Parametry!B29 / 100</f>
        <v>0</v>
      </c>
      <c r="D29" s="3"/>
    </row>
    <row r="30" spans="1:4">
      <c r="A30" s="7" t="s">
        <v>162</v>
      </c>
      <c r="B30" s="13"/>
      <c r="C30" s="13">
        <f>C24 * Parametry!B30 / 100</f>
        <v>0</v>
      </c>
      <c r="D30" s="3"/>
    </row>
    <row r="31" spans="1:4">
      <c r="A31" s="6" t="s">
        <v>163</v>
      </c>
      <c r="B31" s="22" t="s">
        <v>54</v>
      </c>
      <c r="C31" s="22" t="s">
        <v>56</v>
      </c>
      <c r="D31" s="3"/>
    </row>
    <row r="32" spans="1:4">
      <c r="A32" s="7" t="s">
        <v>60</v>
      </c>
      <c r="B32" s="13">
        <f>(Rozpočet!E17)</f>
        <v>0</v>
      </c>
      <c r="C32" s="13">
        <f>(Rozpočet!G17)</f>
        <v>0</v>
      </c>
      <c r="D32" s="3"/>
    </row>
    <row r="33" spans="1:4">
      <c r="A33" s="7" t="s">
        <v>61</v>
      </c>
      <c r="B33" s="13">
        <f>(Rozpočet!E24)</f>
        <v>0</v>
      </c>
      <c r="C33" s="13">
        <f>(Rozpočet!G24)</f>
        <v>0</v>
      </c>
      <c r="D33" s="3"/>
    </row>
    <row r="34" spans="1:4">
      <c r="A34" s="7" t="s">
        <v>63</v>
      </c>
      <c r="B34" s="13">
        <f>(Rozpočet!E32)</f>
        <v>0</v>
      </c>
      <c r="C34" s="13">
        <f>(Rozpočet!G32)</f>
        <v>0</v>
      </c>
      <c r="D34" s="3"/>
    </row>
    <row r="35" spans="1:4">
      <c r="A35" s="7" t="s">
        <v>64</v>
      </c>
      <c r="B35" s="13">
        <f>(Rozpočet!E39)</f>
        <v>0</v>
      </c>
      <c r="C35" s="13">
        <f>(Rozpočet!G39)</f>
        <v>0</v>
      </c>
      <c r="D35" s="3"/>
    </row>
    <row r="36" spans="1:4">
      <c r="A36" s="7" t="s">
        <v>65</v>
      </c>
      <c r="B36" s="13">
        <f>(Rozpočet!E46)</f>
        <v>0</v>
      </c>
      <c r="C36" s="13">
        <f>(Rozpočet!G46)</f>
        <v>0</v>
      </c>
      <c r="D36" s="3"/>
    </row>
    <row r="37" spans="1:4">
      <c r="A37" s="7" t="s">
        <v>66</v>
      </c>
      <c r="B37" s="13">
        <f>(Rozpočet!E53)</f>
        <v>0</v>
      </c>
      <c r="C37" s="13">
        <f>(Rozpočet!G53)</f>
        <v>0</v>
      </c>
      <c r="D37" s="3"/>
    </row>
    <row r="38" spans="1:4">
      <c r="A38" s="7" t="s">
        <v>67</v>
      </c>
      <c r="B38" s="13">
        <f>(Rozpočet!E60)</f>
        <v>0</v>
      </c>
      <c r="C38" s="13">
        <f>(Rozpočet!G60)</f>
        <v>0</v>
      </c>
      <c r="D38" s="3"/>
    </row>
    <row r="39" spans="1:4">
      <c r="A39" s="7" t="s">
        <v>68</v>
      </c>
      <c r="B39" s="13">
        <f>(Rozpočet!E67)</f>
        <v>0</v>
      </c>
      <c r="C39" s="13">
        <f>(Rozpočet!G67)</f>
        <v>0</v>
      </c>
      <c r="D39" s="3"/>
    </row>
    <row r="40" spans="1:4">
      <c r="A40" s="7" t="s">
        <v>69</v>
      </c>
      <c r="B40" s="13">
        <f>(Rozpočet!E74)</f>
        <v>0</v>
      </c>
      <c r="C40" s="13">
        <f>(Rozpočet!G74)</f>
        <v>0</v>
      </c>
      <c r="D40" s="3"/>
    </row>
    <row r="41" spans="1:4">
      <c r="A41" s="7" t="s">
        <v>70</v>
      </c>
      <c r="B41" s="13">
        <f>(Rozpočet!E81)</f>
        <v>0</v>
      </c>
      <c r="C41" s="13">
        <f>(Rozpočet!G81)</f>
        <v>0</v>
      </c>
      <c r="D41" s="3"/>
    </row>
    <row r="42" spans="1:4">
      <c r="A42" s="7" t="s">
        <v>71</v>
      </c>
      <c r="B42" s="13">
        <f>(Rozpočet!E88)</f>
        <v>0</v>
      </c>
      <c r="C42" s="13">
        <f>(Rozpočet!G88)</f>
        <v>0</v>
      </c>
      <c r="D42" s="3"/>
    </row>
    <row r="43" spans="1:4">
      <c r="A43" s="7" t="s">
        <v>72</v>
      </c>
      <c r="B43" s="13">
        <f>(Rozpočet!E95)</f>
        <v>0</v>
      </c>
      <c r="C43" s="13">
        <f>(Rozpočet!G95)</f>
        <v>0</v>
      </c>
      <c r="D43" s="3"/>
    </row>
    <row r="44" spans="1:4">
      <c r="A44" s="7" t="s">
        <v>73</v>
      </c>
      <c r="B44" s="13">
        <f>(Rozpočet!E102)</f>
        <v>0</v>
      </c>
      <c r="C44" s="13">
        <f>(Rozpočet!G102)</f>
        <v>0</v>
      </c>
      <c r="D44" s="3"/>
    </row>
    <row r="45" spans="1:4">
      <c r="A45" s="7" t="s">
        <v>74</v>
      </c>
      <c r="B45" s="13">
        <f>(Rozpočet!E109)</f>
        <v>0</v>
      </c>
      <c r="C45" s="13">
        <f>(Rozpočet!G109)</f>
        <v>0</v>
      </c>
      <c r="D45" s="3"/>
    </row>
    <row r="46" spans="1:4">
      <c r="A46" s="7" t="s">
        <v>75</v>
      </c>
      <c r="B46" s="13">
        <f>(Rozpočet!E116)</f>
        <v>0</v>
      </c>
      <c r="C46" s="13">
        <f>(Rozpočet!G116)</f>
        <v>0</v>
      </c>
      <c r="D46" s="3"/>
    </row>
    <row r="47" spans="1:4">
      <c r="A47" s="7" t="s">
        <v>98</v>
      </c>
      <c r="B47" s="13">
        <f>(Rozpočet!E152)</f>
        <v>0</v>
      </c>
      <c r="C47" s="13">
        <f>(Rozpočet!G152)</f>
        <v>0</v>
      </c>
      <c r="D4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2"/>
  <sheetViews>
    <sheetView tabSelected="1" topLeftCell="A106" workbookViewId="0">
      <selection activeCell="M112" sqref="M112"/>
    </sheetView>
  </sheetViews>
  <sheetFormatPr defaultRowHeight="15"/>
  <cols>
    <col min="1" max="1" width="48.85546875" style="1" customWidth="1"/>
    <col min="2" max="2" width="3.140625" style="1" bestFit="1" customWidth="1"/>
    <col min="3" max="3" width="6.140625" style="10" bestFit="1" customWidth="1"/>
    <col min="4" max="4" width="5.5703125" style="10" bestFit="1" customWidth="1"/>
    <col min="5" max="5" width="10.28515625" style="10" bestFit="1" customWidth="1"/>
    <col min="6" max="6" width="5" style="10" bestFit="1" customWidth="1"/>
    <col min="7" max="7" width="9.7109375" style="10" bestFit="1" customWidth="1"/>
    <col min="8" max="8" width="4.140625" style="10" bestFit="1" customWidth="1"/>
    <col min="9" max="9" width="8.85546875" style="10"/>
    <col min="12" max="12" width="0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7" t="s">
        <v>61</v>
      </c>
      <c r="B3" s="7" t="s">
        <v>62</v>
      </c>
      <c r="C3" s="13">
        <v>1</v>
      </c>
      <c r="D3" s="13"/>
      <c r="E3" s="13">
        <f t="shared" ref="E3:E16" si="0">C3*D3</f>
        <v>0</v>
      </c>
      <c r="F3" s="13"/>
      <c r="G3" s="13">
        <f t="shared" ref="G3:G16" si="1">C3*F3</f>
        <v>0</v>
      </c>
      <c r="H3" s="13">
        <f t="shared" ref="H3:H16" si="2">D3+F3</f>
        <v>0</v>
      </c>
      <c r="I3" s="13">
        <f t="shared" ref="I3:I16" si="3">E3+G3</f>
        <v>0</v>
      </c>
      <c r="J3" s="3"/>
      <c r="K3" s="3"/>
    </row>
    <row r="4" spans="1:11">
      <c r="A4" s="7" t="s">
        <v>63</v>
      </c>
      <c r="B4" s="7" t="s">
        <v>62</v>
      </c>
      <c r="C4" s="13">
        <v>1</v>
      </c>
      <c r="D4" s="13"/>
      <c r="E4" s="13">
        <f t="shared" si="0"/>
        <v>0</v>
      </c>
      <c r="F4" s="13"/>
      <c r="G4" s="13">
        <f t="shared" si="1"/>
        <v>0</v>
      </c>
      <c r="H4" s="13">
        <f t="shared" si="2"/>
        <v>0</v>
      </c>
      <c r="I4" s="13">
        <f t="shared" si="3"/>
        <v>0</v>
      </c>
      <c r="J4" s="3"/>
      <c r="K4" s="3"/>
    </row>
    <row r="5" spans="1:11">
      <c r="A5" s="7" t="s">
        <v>64</v>
      </c>
      <c r="B5" s="7" t="s">
        <v>62</v>
      </c>
      <c r="C5" s="13">
        <v>1</v>
      </c>
      <c r="D5" s="13"/>
      <c r="E5" s="13">
        <f t="shared" si="0"/>
        <v>0</v>
      </c>
      <c r="F5" s="13"/>
      <c r="G5" s="13">
        <f t="shared" si="1"/>
        <v>0</v>
      </c>
      <c r="H5" s="13">
        <f t="shared" si="2"/>
        <v>0</v>
      </c>
      <c r="I5" s="13">
        <f t="shared" si="3"/>
        <v>0</v>
      </c>
      <c r="J5" s="3"/>
      <c r="K5" s="3"/>
    </row>
    <row r="6" spans="1:11">
      <c r="A6" s="7" t="s">
        <v>65</v>
      </c>
      <c r="B6" s="7" t="s">
        <v>62</v>
      </c>
      <c r="C6" s="13">
        <v>1</v>
      </c>
      <c r="D6" s="13"/>
      <c r="E6" s="13">
        <f t="shared" si="0"/>
        <v>0</v>
      </c>
      <c r="F6" s="13"/>
      <c r="G6" s="13">
        <f t="shared" si="1"/>
        <v>0</v>
      </c>
      <c r="H6" s="13">
        <f t="shared" si="2"/>
        <v>0</v>
      </c>
      <c r="I6" s="13">
        <f t="shared" si="3"/>
        <v>0</v>
      </c>
      <c r="J6" s="3"/>
      <c r="K6" s="3"/>
    </row>
    <row r="7" spans="1:11">
      <c r="A7" s="7" t="s">
        <v>66</v>
      </c>
      <c r="B7" s="7" t="s">
        <v>62</v>
      </c>
      <c r="C7" s="13">
        <v>1</v>
      </c>
      <c r="D7" s="13"/>
      <c r="E7" s="13">
        <f t="shared" si="0"/>
        <v>0</v>
      </c>
      <c r="F7" s="13"/>
      <c r="G7" s="13">
        <f t="shared" si="1"/>
        <v>0</v>
      </c>
      <c r="H7" s="13">
        <f t="shared" si="2"/>
        <v>0</v>
      </c>
      <c r="I7" s="13">
        <f t="shared" si="3"/>
        <v>0</v>
      </c>
      <c r="J7" s="3"/>
      <c r="K7" s="3"/>
    </row>
    <row r="8" spans="1:11">
      <c r="A8" s="7" t="s">
        <v>67</v>
      </c>
      <c r="B8" s="7" t="s">
        <v>62</v>
      </c>
      <c r="C8" s="13">
        <v>1</v>
      </c>
      <c r="D8" s="13"/>
      <c r="E8" s="13">
        <f t="shared" si="0"/>
        <v>0</v>
      </c>
      <c r="F8" s="13"/>
      <c r="G8" s="13">
        <f t="shared" si="1"/>
        <v>0</v>
      </c>
      <c r="H8" s="13">
        <f t="shared" si="2"/>
        <v>0</v>
      </c>
      <c r="I8" s="13">
        <f t="shared" si="3"/>
        <v>0</v>
      </c>
      <c r="J8" s="3"/>
      <c r="K8" s="3"/>
    </row>
    <row r="9" spans="1:11">
      <c r="A9" s="7" t="s">
        <v>68</v>
      </c>
      <c r="B9" s="7" t="s">
        <v>62</v>
      </c>
      <c r="C9" s="13">
        <v>1</v>
      </c>
      <c r="D9" s="13"/>
      <c r="E9" s="13">
        <f t="shared" si="0"/>
        <v>0</v>
      </c>
      <c r="F9" s="13"/>
      <c r="G9" s="13">
        <f t="shared" si="1"/>
        <v>0</v>
      </c>
      <c r="H9" s="13">
        <f t="shared" si="2"/>
        <v>0</v>
      </c>
      <c r="I9" s="13">
        <f t="shared" si="3"/>
        <v>0</v>
      </c>
      <c r="J9" s="3"/>
      <c r="K9" s="3"/>
    </row>
    <row r="10" spans="1:11">
      <c r="A10" s="7" t="s">
        <v>69</v>
      </c>
      <c r="B10" s="7" t="s">
        <v>62</v>
      </c>
      <c r="C10" s="13">
        <v>1</v>
      </c>
      <c r="D10" s="13"/>
      <c r="E10" s="13">
        <f t="shared" si="0"/>
        <v>0</v>
      </c>
      <c r="F10" s="13"/>
      <c r="G10" s="13">
        <f t="shared" si="1"/>
        <v>0</v>
      </c>
      <c r="H10" s="13">
        <f t="shared" si="2"/>
        <v>0</v>
      </c>
      <c r="I10" s="13">
        <f t="shared" si="3"/>
        <v>0</v>
      </c>
      <c r="J10" s="3"/>
      <c r="K10" s="3"/>
    </row>
    <row r="11" spans="1:11">
      <c r="A11" s="7" t="s">
        <v>70</v>
      </c>
      <c r="B11" s="7" t="s">
        <v>62</v>
      </c>
      <c r="C11" s="13">
        <v>1</v>
      </c>
      <c r="D11" s="13"/>
      <c r="E11" s="13">
        <f t="shared" si="0"/>
        <v>0</v>
      </c>
      <c r="F11" s="13"/>
      <c r="G11" s="13">
        <f t="shared" si="1"/>
        <v>0</v>
      </c>
      <c r="H11" s="13">
        <f t="shared" si="2"/>
        <v>0</v>
      </c>
      <c r="I11" s="13">
        <f t="shared" si="3"/>
        <v>0</v>
      </c>
      <c r="J11" s="3"/>
      <c r="K11" s="3"/>
    </row>
    <row r="12" spans="1:11">
      <c r="A12" s="7" t="s">
        <v>71</v>
      </c>
      <c r="B12" s="7" t="s">
        <v>62</v>
      </c>
      <c r="C12" s="13">
        <v>1</v>
      </c>
      <c r="D12" s="13"/>
      <c r="E12" s="13">
        <f t="shared" si="0"/>
        <v>0</v>
      </c>
      <c r="F12" s="13"/>
      <c r="G12" s="13">
        <f t="shared" si="1"/>
        <v>0</v>
      </c>
      <c r="H12" s="13">
        <f t="shared" si="2"/>
        <v>0</v>
      </c>
      <c r="I12" s="13">
        <f t="shared" si="3"/>
        <v>0</v>
      </c>
      <c r="J12" s="3"/>
      <c r="K12" s="3"/>
    </row>
    <row r="13" spans="1:11">
      <c r="A13" s="7" t="s">
        <v>72</v>
      </c>
      <c r="B13" s="7" t="s">
        <v>62</v>
      </c>
      <c r="C13" s="13">
        <v>1</v>
      </c>
      <c r="D13" s="13"/>
      <c r="E13" s="13">
        <f t="shared" si="0"/>
        <v>0</v>
      </c>
      <c r="F13" s="13"/>
      <c r="G13" s="13">
        <f t="shared" si="1"/>
        <v>0</v>
      </c>
      <c r="H13" s="13">
        <f t="shared" si="2"/>
        <v>0</v>
      </c>
      <c r="I13" s="13">
        <f t="shared" si="3"/>
        <v>0</v>
      </c>
      <c r="J13" s="3"/>
      <c r="K13" s="3"/>
    </row>
    <row r="14" spans="1:11">
      <c r="A14" s="7" t="s">
        <v>73</v>
      </c>
      <c r="B14" s="7" t="s">
        <v>62</v>
      </c>
      <c r="C14" s="13">
        <v>1</v>
      </c>
      <c r="D14" s="13"/>
      <c r="E14" s="13">
        <f t="shared" si="0"/>
        <v>0</v>
      </c>
      <c r="F14" s="13"/>
      <c r="G14" s="13">
        <f t="shared" si="1"/>
        <v>0</v>
      </c>
      <c r="H14" s="13">
        <f t="shared" si="2"/>
        <v>0</v>
      </c>
      <c r="I14" s="13">
        <f t="shared" si="3"/>
        <v>0</v>
      </c>
      <c r="J14" s="3"/>
      <c r="K14" s="3"/>
    </row>
    <row r="15" spans="1:11">
      <c r="A15" s="7" t="s">
        <v>74</v>
      </c>
      <c r="B15" s="7" t="s">
        <v>62</v>
      </c>
      <c r="C15" s="13">
        <v>1</v>
      </c>
      <c r="D15" s="13"/>
      <c r="E15" s="13">
        <f t="shared" si="0"/>
        <v>0</v>
      </c>
      <c r="F15" s="13"/>
      <c r="G15" s="13">
        <f t="shared" si="1"/>
        <v>0</v>
      </c>
      <c r="H15" s="13">
        <f t="shared" si="2"/>
        <v>0</v>
      </c>
      <c r="I15" s="13">
        <f t="shared" si="3"/>
        <v>0</v>
      </c>
      <c r="J15" s="3"/>
      <c r="K15" s="3"/>
    </row>
    <row r="16" spans="1:11">
      <c r="A16" s="7" t="s">
        <v>75</v>
      </c>
      <c r="B16" s="7" t="s">
        <v>62</v>
      </c>
      <c r="C16" s="13">
        <v>1</v>
      </c>
      <c r="D16" s="13"/>
      <c r="E16" s="13">
        <f t="shared" si="0"/>
        <v>0</v>
      </c>
      <c r="F16" s="13"/>
      <c r="G16" s="13">
        <f t="shared" si="1"/>
        <v>0</v>
      </c>
      <c r="H16" s="13">
        <f t="shared" si="2"/>
        <v>0</v>
      </c>
      <c r="I16" s="13">
        <f t="shared" si="3"/>
        <v>0</v>
      </c>
      <c r="J16" s="3"/>
      <c r="K16" s="3"/>
    </row>
    <row r="17" spans="1:11">
      <c r="A17" s="4" t="s">
        <v>76</v>
      </c>
      <c r="B17" s="4" t="s">
        <v>15</v>
      </c>
      <c r="C17" s="12"/>
      <c r="D17" s="12"/>
      <c r="E17" s="12">
        <f>SUM(E3:E16)</f>
        <v>0</v>
      </c>
      <c r="F17" s="12"/>
      <c r="G17" s="12">
        <f>SUM(G3:G16)</f>
        <v>0</v>
      </c>
      <c r="H17" s="12"/>
      <c r="I17" s="12">
        <f>SUM(I3:I16)</f>
        <v>0</v>
      </c>
      <c r="J17" s="3"/>
      <c r="K17" s="3"/>
    </row>
    <row r="18" spans="1:11">
      <c r="A18" s="4" t="s">
        <v>61</v>
      </c>
      <c r="B18" s="4" t="s">
        <v>15</v>
      </c>
      <c r="C18" s="12"/>
      <c r="D18" s="12"/>
      <c r="E18" s="12"/>
      <c r="F18" s="12"/>
      <c r="G18" s="12"/>
      <c r="H18" s="12"/>
      <c r="I18" s="12"/>
      <c r="J18" s="3"/>
      <c r="K18" s="3"/>
    </row>
    <row r="19" spans="1:11" ht="30">
      <c r="A19" s="18" t="s">
        <v>77</v>
      </c>
      <c r="B19" s="7" t="s">
        <v>15</v>
      </c>
      <c r="C19" s="13"/>
      <c r="D19" s="13"/>
      <c r="E19" s="13"/>
      <c r="F19" s="13"/>
      <c r="G19" s="13"/>
      <c r="H19" s="13"/>
      <c r="I19" s="13"/>
      <c r="J19" s="3"/>
      <c r="K19" s="3"/>
    </row>
    <row r="20" spans="1:11">
      <c r="A20" s="14" t="s">
        <v>78</v>
      </c>
      <c r="B20" s="14" t="s">
        <v>15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>
      <c r="A21" s="7" t="s">
        <v>79</v>
      </c>
      <c r="B21" s="7" t="s">
        <v>62</v>
      </c>
      <c r="C21" s="13">
        <v>3</v>
      </c>
      <c r="D21" s="13"/>
      <c r="E21" s="13">
        <f>C21*D21</f>
        <v>0</v>
      </c>
      <c r="F21" s="13"/>
      <c r="G21" s="13">
        <f>C21*F21</f>
        <v>0</v>
      </c>
      <c r="H21" s="13">
        <f t="shared" ref="H21:I23" si="4">D21+F21</f>
        <v>0</v>
      </c>
      <c r="I21" s="13">
        <f t="shared" si="4"/>
        <v>0</v>
      </c>
      <c r="J21" s="3"/>
      <c r="K21" s="3"/>
    </row>
    <row r="22" spans="1:11">
      <c r="A22" s="7" t="s">
        <v>80</v>
      </c>
      <c r="B22" s="7" t="s">
        <v>62</v>
      </c>
      <c r="C22" s="13">
        <v>1</v>
      </c>
      <c r="D22" s="13"/>
      <c r="E22" s="13">
        <f>C22*D22</f>
        <v>0</v>
      </c>
      <c r="F22" s="13"/>
      <c r="G22" s="13">
        <f>C22*F22</f>
        <v>0</v>
      </c>
      <c r="H22" s="13">
        <f t="shared" si="4"/>
        <v>0</v>
      </c>
      <c r="I22" s="13">
        <f t="shared" si="4"/>
        <v>0</v>
      </c>
      <c r="J22" s="3"/>
      <c r="K22" s="3"/>
    </row>
    <row r="23" spans="1:11">
      <c r="A23" s="7" t="s">
        <v>81</v>
      </c>
      <c r="B23" s="7" t="s">
        <v>82</v>
      </c>
      <c r="C23" s="13">
        <v>1</v>
      </c>
      <c r="D23" s="13"/>
      <c r="E23" s="13">
        <f>C23*D23</f>
        <v>0</v>
      </c>
      <c r="F23" s="13"/>
      <c r="G23" s="13">
        <f>C23*F23</f>
        <v>0</v>
      </c>
      <c r="H23" s="13">
        <f t="shared" si="4"/>
        <v>0</v>
      </c>
      <c r="I23" s="13">
        <f t="shared" si="4"/>
        <v>0</v>
      </c>
      <c r="J23" s="3"/>
      <c r="K23" s="3"/>
    </row>
    <row r="24" spans="1:11" ht="24.75">
      <c r="A24" s="16" t="s">
        <v>83</v>
      </c>
      <c r="B24" s="4" t="s">
        <v>15</v>
      </c>
      <c r="C24" s="12"/>
      <c r="D24" s="12"/>
      <c r="E24" s="12">
        <f>SUM(E19:E23)</f>
        <v>0</v>
      </c>
      <c r="F24" s="12"/>
      <c r="G24" s="12">
        <f>SUM(G19:G23)</f>
        <v>0</v>
      </c>
      <c r="H24" s="12"/>
      <c r="I24" s="12">
        <f>SUM(I19:I23)</f>
        <v>0</v>
      </c>
      <c r="J24" s="3"/>
      <c r="K24" s="3"/>
    </row>
    <row r="25" spans="1:11">
      <c r="A25" s="4" t="s">
        <v>63</v>
      </c>
      <c r="B25" s="4" t="s">
        <v>15</v>
      </c>
      <c r="C25" s="12"/>
      <c r="D25" s="12"/>
      <c r="E25" s="12"/>
      <c r="F25" s="12"/>
      <c r="G25" s="12"/>
      <c r="H25" s="12"/>
      <c r="I25" s="12"/>
      <c r="J25" s="3"/>
      <c r="K25" s="3"/>
    </row>
    <row r="26" spans="1:11" ht="30">
      <c r="A26" s="18" t="s">
        <v>77</v>
      </c>
      <c r="B26" s="7" t="s">
        <v>15</v>
      </c>
      <c r="C26" s="13"/>
      <c r="D26" s="13"/>
      <c r="E26" s="13"/>
      <c r="F26" s="13"/>
      <c r="G26" s="13"/>
      <c r="H26" s="13"/>
      <c r="I26" s="13"/>
      <c r="J26" s="3"/>
      <c r="K26" s="3"/>
    </row>
    <row r="27" spans="1:11">
      <c r="A27" s="14" t="s">
        <v>78</v>
      </c>
      <c r="B27" s="14" t="s">
        <v>15</v>
      </c>
      <c r="C27" s="15"/>
      <c r="D27" s="15"/>
      <c r="E27" s="15"/>
      <c r="F27" s="15"/>
      <c r="G27" s="15"/>
      <c r="H27" s="15"/>
      <c r="I27" s="15"/>
      <c r="J27" s="3"/>
      <c r="K27" s="3"/>
    </row>
    <row r="28" spans="1:11">
      <c r="A28" s="7" t="s">
        <v>79</v>
      </c>
      <c r="B28" s="7" t="s">
        <v>62</v>
      </c>
      <c r="C28" s="13">
        <v>3</v>
      </c>
      <c r="D28" s="13"/>
      <c r="E28" s="13">
        <f>C28*D28</f>
        <v>0</v>
      </c>
      <c r="F28" s="13"/>
      <c r="G28" s="13">
        <f>C28*F28</f>
        <v>0</v>
      </c>
      <c r="H28" s="13">
        <f t="shared" ref="H28:I31" si="5">D28+F28</f>
        <v>0</v>
      </c>
      <c r="I28" s="13">
        <f t="shared" si="5"/>
        <v>0</v>
      </c>
      <c r="J28" s="3"/>
      <c r="K28" s="3"/>
    </row>
    <row r="29" spans="1:11">
      <c r="A29" s="7" t="s">
        <v>80</v>
      </c>
      <c r="B29" s="7" t="s">
        <v>62</v>
      </c>
      <c r="C29" s="13">
        <v>1</v>
      </c>
      <c r="D29" s="13"/>
      <c r="E29" s="13">
        <f>C29*D29</f>
        <v>0</v>
      </c>
      <c r="F29" s="13"/>
      <c r="G29" s="13">
        <f>C29*F29</f>
        <v>0</v>
      </c>
      <c r="H29" s="13">
        <f t="shared" si="5"/>
        <v>0</v>
      </c>
      <c r="I29" s="13">
        <f t="shared" si="5"/>
        <v>0</v>
      </c>
      <c r="J29" s="3"/>
      <c r="K29" s="3"/>
    </row>
    <row r="30" spans="1:11">
      <c r="A30" s="7" t="s">
        <v>84</v>
      </c>
      <c r="B30" s="7" t="s">
        <v>62</v>
      </c>
      <c r="C30" s="13">
        <v>2</v>
      </c>
      <c r="D30" s="13"/>
      <c r="E30" s="13">
        <f>C30*D30</f>
        <v>0</v>
      </c>
      <c r="F30" s="13"/>
      <c r="G30" s="13">
        <f>C30*F30</f>
        <v>0</v>
      </c>
      <c r="H30" s="13">
        <f t="shared" si="5"/>
        <v>0</v>
      </c>
      <c r="I30" s="13">
        <f t="shared" si="5"/>
        <v>0</v>
      </c>
      <c r="J30" s="3"/>
      <c r="K30" s="3"/>
    </row>
    <row r="31" spans="1:11">
      <c r="A31" s="7" t="s">
        <v>81</v>
      </c>
      <c r="B31" s="7" t="s">
        <v>82</v>
      </c>
      <c r="C31" s="13">
        <v>1</v>
      </c>
      <c r="D31" s="13"/>
      <c r="E31" s="13">
        <f>C31*D31</f>
        <v>0</v>
      </c>
      <c r="F31" s="13"/>
      <c r="G31" s="13">
        <f>C31*F31</f>
        <v>0</v>
      </c>
      <c r="H31" s="13">
        <f t="shared" si="5"/>
        <v>0</v>
      </c>
      <c r="I31" s="13">
        <f t="shared" si="5"/>
        <v>0</v>
      </c>
      <c r="J31" s="3"/>
      <c r="K31" s="3"/>
    </row>
    <row r="32" spans="1:11">
      <c r="A32" s="4" t="s">
        <v>85</v>
      </c>
      <c r="B32" s="4" t="s">
        <v>15</v>
      </c>
      <c r="C32" s="12"/>
      <c r="D32" s="12"/>
      <c r="E32" s="12">
        <f>SUM(E26:E31)</f>
        <v>0</v>
      </c>
      <c r="F32" s="12"/>
      <c r="G32" s="12">
        <f>SUM(G26:G31)</f>
        <v>0</v>
      </c>
      <c r="H32" s="12"/>
      <c r="I32" s="12">
        <f>SUM(I26:I31)</f>
        <v>0</v>
      </c>
      <c r="J32" s="3"/>
      <c r="K32" s="3"/>
    </row>
    <row r="33" spans="1:11">
      <c r="A33" s="4" t="s">
        <v>64</v>
      </c>
      <c r="B33" s="4" t="s">
        <v>15</v>
      </c>
      <c r="C33" s="12"/>
      <c r="D33" s="12"/>
      <c r="E33" s="12"/>
      <c r="F33" s="12"/>
      <c r="G33" s="12"/>
      <c r="H33" s="12"/>
      <c r="I33" s="12"/>
      <c r="J33" s="3"/>
      <c r="K33" s="3"/>
    </row>
    <row r="34" spans="1:11" ht="30">
      <c r="A34" s="18" t="s">
        <v>77</v>
      </c>
      <c r="B34" s="7" t="s">
        <v>15</v>
      </c>
      <c r="C34" s="13"/>
      <c r="D34" s="13"/>
      <c r="E34" s="13"/>
      <c r="F34" s="13"/>
      <c r="G34" s="13"/>
      <c r="H34" s="13"/>
      <c r="I34" s="13"/>
      <c r="J34" s="3"/>
      <c r="K34" s="3"/>
    </row>
    <row r="35" spans="1:11">
      <c r="A35" s="14" t="s">
        <v>78</v>
      </c>
      <c r="B35" s="14" t="s">
        <v>15</v>
      </c>
      <c r="C35" s="15"/>
      <c r="D35" s="15"/>
      <c r="E35" s="15"/>
      <c r="F35" s="15"/>
      <c r="G35" s="15"/>
      <c r="H35" s="15"/>
      <c r="I35" s="15"/>
      <c r="J35" s="3"/>
      <c r="K35" s="3"/>
    </row>
    <row r="36" spans="1:11">
      <c r="A36" s="7" t="s">
        <v>79</v>
      </c>
      <c r="B36" s="7" t="s">
        <v>62</v>
      </c>
      <c r="C36" s="13">
        <v>3</v>
      </c>
      <c r="D36" s="13"/>
      <c r="E36" s="13">
        <f>C36*D36</f>
        <v>0</v>
      </c>
      <c r="F36" s="13"/>
      <c r="G36" s="13">
        <f>C36*F36</f>
        <v>0</v>
      </c>
      <c r="H36" s="13">
        <f t="shared" ref="H36:I38" si="6">D36+F36</f>
        <v>0</v>
      </c>
      <c r="I36" s="13">
        <f t="shared" si="6"/>
        <v>0</v>
      </c>
      <c r="J36" s="3"/>
      <c r="K36" s="3"/>
    </row>
    <row r="37" spans="1:11">
      <c r="A37" s="7" t="s">
        <v>80</v>
      </c>
      <c r="B37" s="7" t="s">
        <v>62</v>
      </c>
      <c r="C37" s="13">
        <v>1</v>
      </c>
      <c r="D37" s="13"/>
      <c r="E37" s="13">
        <f>C37*D37</f>
        <v>0</v>
      </c>
      <c r="F37" s="13"/>
      <c r="G37" s="13">
        <f>C37*F37</f>
        <v>0</v>
      </c>
      <c r="H37" s="13">
        <f t="shared" si="6"/>
        <v>0</v>
      </c>
      <c r="I37" s="13">
        <f t="shared" si="6"/>
        <v>0</v>
      </c>
      <c r="J37" s="3"/>
      <c r="K37" s="3"/>
    </row>
    <row r="38" spans="1:11">
      <c r="A38" s="7" t="s">
        <v>81</v>
      </c>
      <c r="B38" s="7" t="s">
        <v>82</v>
      </c>
      <c r="C38" s="13">
        <v>1</v>
      </c>
      <c r="D38" s="13"/>
      <c r="E38" s="13">
        <f>C38*D38</f>
        <v>0</v>
      </c>
      <c r="F38" s="13"/>
      <c r="G38" s="13">
        <f>C38*F38</f>
        <v>0</v>
      </c>
      <c r="H38" s="13">
        <f t="shared" si="6"/>
        <v>0</v>
      </c>
      <c r="I38" s="13">
        <f t="shared" si="6"/>
        <v>0</v>
      </c>
      <c r="J38" s="3"/>
      <c r="K38" s="3"/>
    </row>
    <row r="39" spans="1:11">
      <c r="A39" s="4" t="s">
        <v>86</v>
      </c>
      <c r="B39" s="4" t="s">
        <v>15</v>
      </c>
      <c r="C39" s="12"/>
      <c r="D39" s="12"/>
      <c r="E39" s="12">
        <f>SUM(E34:E38)</f>
        <v>0</v>
      </c>
      <c r="F39" s="12"/>
      <c r="G39" s="12">
        <f>SUM(G34:G38)</f>
        <v>0</v>
      </c>
      <c r="H39" s="12"/>
      <c r="I39" s="12">
        <f>SUM(I34:I38)</f>
        <v>0</v>
      </c>
      <c r="J39" s="3"/>
      <c r="K39" s="3"/>
    </row>
    <row r="40" spans="1:11">
      <c r="A40" s="4" t="s">
        <v>65</v>
      </c>
      <c r="B40" s="4" t="s">
        <v>15</v>
      </c>
      <c r="C40" s="12"/>
      <c r="D40" s="12"/>
      <c r="E40" s="12"/>
      <c r="F40" s="12"/>
      <c r="G40" s="12"/>
      <c r="H40" s="12"/>
      <c r="I40" s="12"/>
      <c r="J40" s="3"/>
      <c r="K40" s="3"/>
    </row>
    <row r="41" spans="1:11" ht="30">
      <c r="A41" s="18" t="s">
        <v>77</v>
      </c>
      <c r="B41" s="7" t="s">
        <v>15</v>
      </c>
      <c r="C41" s="13"/>
      <c r="D41" s="13"/>
      <c r="E41" s="13"/>
      <c r="F41" s="13"/>
      <c r="G41" s="13"/>
      <c r="H41" s="13"/>
      <c r="I41" s="13"/>
      <c r="J41" s="3"/>
      <c r="K41" s="3"/>
    </row>
    <row r="42" spans="1:11">
      <c r="A42" s="14" t="s">
        <v>78</v>
      </c>
      <c r="B42" s="14" t="s">
        <v>15</v>
      </c>
      <c r="C42" s="15"/>
      <c r="D42" s="15"/>
      <c r="E42" s="15"/>
      <c r="F42" s="15"/>
      <c r="G42" s="15"/>
      <c r="H42" s="15"/>
      <c r="I42" s="15"/>
      <c r="J42" s="3"/>
      <c r="K42" s="3"/>
    </row>
    <row r="43" spans="1:11">
      <c r="A43" s="7" t="s">
        <v>79</v>
      </c>
      <c r="B43" s="7" t="s">
        <v>62</v>
      </c>
      <c r="C43" s="13">
        <v>3</v>
      </c>
      <c r="D43" s="13"/>
      <c r="E43" s="13">
        <f>C43*D43</f>
        <v>0</v>
      </c>
      <c r="F43" s="13"/>
      <c r="G43" s="13">
        <f>C43*F43</f>
        <v>0</v>
      </c>
      <c r="H43" s="13">
        <f t="shared" ref="H43:I45" si="7">D43+F43</f>
        <v>0</v>
      </c>
      <c r="I43" s="13">
        <f t="shared" si="7"/>
        <v>0</v>
      </c>
      <c r="J43" s="3"/>
      <c r="K43" s="3"/>
    </row>
    <row r="44" spans="1:11">
      <c r="A44" s="7" t="s">
        <v>80</v>
      </c>
      <c r="B44" s="7" t="s">
        <v>62</v>
      </c>
      <c r="C44" s="13">
        <v>1</v>
      </c>
      <c r="D44" s="13"/>
      <c r="E44" s="13">
        <f>C44*D44</f>
        <v>0</v>
      </c>
      <c r="F44" s="13"/>
      <c r="G44" s="13">
        <f>C44*F44</f>
        <v>0</v>
      </c>
      <c r="H44" s="13">
        <f t="shared" si="7"/>
        <v>0</v>
      </c>
      <c r="I44" s="13">
        <f t="shared" si="7"/>
        <v>0</v>
      </c>
      <c r="J44" s="3"/>
      <c r="K44" s="3"/>
    </row>
    <row r="45" spans="1:11">
      <c r="A45" s="7" t="s">
        <v>81</v>
      </c>
      <c r="B45" s="7" t="s">
        <v>82</v>
      </c>
      <c r="C45" s="13">
        <v>1</v>
      </c>
      <c r="D45" s="13"/>
      <c r="E45" s="13">
        <f>C45*D45</f>
        <v>0</v>
      </c>
      <c r="F45" s="13"/>
      <c r="G45" s="13">
        <f>C45*F45</f>
        <v>0</v>
      </c>
      <c r="H45" s="13">
        <f t="shared" si="7"/>
        <v>0</v>
      </c>
      <c r="I45" s="13">
        <f t="shared" si="7"/>
        <v>0</v>
      </c>
      <c r="J45" s="3"/>
      <c r="K45" s="3"/>
    </row>
    <row r="46" spans="1:11">
      <c r="A46" s="4" t="s">
        <v>87</v>
      </c>
      <c r="B46" s="4" t="s">
        <v>15</v>
      </c>
      <c r="C46" s="12"/>
      <c r="D46" s="12"/>
      <c r="E46" s="12">
        <f>SUM(E41:E45)</f>
        <v>0</v>
      </c>
      <c r="F46" s="12"/>
      <c r="G46" s="12">
        <f>SUM(G41:G45)</f>
        <v>0</v>
      </c>
      <c r="H46" s="12"/>
      <c r="I46" s="12">
        <f>SUM(I41:I45)</f>
        <v>0</v>
      </c>
      <c r="J46" s="3"/>
      <c r="K46" s="3"/>
    </row>
    <row r="47" spans="1:11">
      <c r="A47" s="4" t="s">
        <v>66</v>
      </c>
      <c r="B47" s="4" t="s">
        <v>15</v>
      </c>
      <c r="C47" s="12"/>
      <c r="D47" s="12"/>
      <c r="E47" s="12"/>
      <c r="F47" s="12"/>
      <c r="G47" s="12"/>
      <c r="H47" s="12"/>
      <c r="I47" s="12"/>
      <c r="J47" s="3"/>
      <c r="K47" s="3"/>
    </row>
    <row r="48" spans="1:11" ht="30">
      <c r="A48" s="18" t="s">
        <v>77</v>
      </c>
      <c r="B48" s="7" t="s">
        <v>15</v>
      </c>
      <c r="C48" s="13"/>
      <c r="D48" s="13"/>
      <c r="E48" s="13"/>
      <c r="F48" s="13"/>
      <c r="G48" s="13"/>
      <c r="H48" s="13"/>
      <c r="I48" s="13"/>
      <c r="J48" s="3"/>
      <c r="K48" s="3"/>
    </row>
    <row r="49" spans="1:11">
      <c r="A49" s="14" t="s">
        <v>78</v>
      </c>
      <c r="B49" s="14" t="s">
        <v>15</v>
      </c>
      <c r="C49" s="15"/>
      <c r="D49" s="15"/>
      <c r="E49" s="15"/>
      <c r="F49" s="15"/>
      <c r="G49" s="15"/>
      <c r="H49" s="15"/>
      <c r="I49" s="15"/>
      <c r="J49" s="3"/>
      <c r="K49" s="3"/>
    </row>
    <row r="50" spans="1:11">
      <c r="A50" s="7" t="s">
        <v>79</v>
      </c>
      <c r="B50" s="7" t="s">
        <v>62</v>
      </c>
      <c r="C50" s="13">
        <v>3</v>
      </c>
      <c r="D50" s="13"/>
      <c r="E50" s="13">
        <f>C50*D50</f>
        <v>0</v>
      </c>
      <c r="F50" s="13"/>
      <c r="G50" s="13">
        <f>C50*F50</f>
        <v>0</v>
      </c>
      <c r="H50" s="13">
        <f t="shared" ref="H50:I52" si="8">D50+F50</f>
        <v>0</v>
      </c>
      <c r="I50" s="13">
        <f t="shared" si="8"/>
        <v>0</v>
      </c>
      <c r="J50" s="3"/>
      <c r="K50" s="3"/>
    </row>
    <row r="51" spans="1:11">
      <c r="A51" s="7" t="s">
        <v>80</v>
      </c>
      <c r="B51" s="7" t="s">
        <v>62</v>
      </c>
      <c r="C51" s="13">
        <v>1</v>
      </c>
      <c r="D51" s="13"/>
      <c r="E51" s="13">
        <f>C51*D51</f>
        <v>0</v>
      </c>
      <c r="F51" s="13"/>
      <c r="G51" s="13">
        <f>C51*F51</f>
        <v>0</v>
      </c>
      <c r="H51" s="13">
        <f t="shared" si="8"/>
        <v>0</v>
      </c>
      <c r="I51" s="13">
        <f t="shared" si="8"/>
        <v>0</v>
      </c>
      <c r="J51" s="3"/>
      <c r="K51" s="3"/>
    </row>
    <row r="52" spans="1:11">
      <c r="A52" s="7" t="s">
        <v>81</v>
      </c>
      <c r="B52" s="7" t="s">
        <v>82</v>
      </c>
      <c r="C52" s="13">
        <v>1</v>
      </c>
      <c r="D52" s="13"/>
      <c r="E52" s="13">
        <f>C52*D52</f>
        <v>0</v>
      </c>
      <c r="F52" s="13"/>
      <c r="G52" s="13">
        <f>C52*F52</f>
        <v>0</v>
      </c>
      <c r="H52" s="13">
        <f t="shared" si="8"/>
        <v>0</v>
      </c>
      <c r="I52" s="13">
        <f t="shared" si="8"/>
        <v>0</v>
      </c>
      <c r="J52" s="3"/>
      <c r="K52" s="3"/>
    </row>
    <row r="53" spans="1:11">
      <c r="A53" s="4" t="s">
        <v>88</v>
      </c>
      <c r="B53" s="4" t="s">
        <v>15</v>
      </c>
      <c r="C53" s="12"/>
      <c r="D53" s="12"/>
      <c r="E53" s="12">
        <f>SUM(E48:E52)</f>
        <v>0</v>
      </c>
      <c r="F53" s="12"/>
      <c r="G53" s="12">
        <f>SUM(G48:G52)</f>
        <v>0</v>
      </c>
      <c r="H53" s="12"/>
      <c r="I53" s="12">
        <f>SUM(I48:I52)</f>
        <v>0</v>
      </c>
      <c r="J53" s="3"/>
      <c r="K53" s="3"/>
    </row>
    <row r="54" spans="1:11">
      <c r="A54" s="4" t="s">
        <v>67</v>
      </c>
      <c r="B54" s="4" t="s">
        <v>15</v>
      </c>
      <c r="C54" s="12"/>
      <c r="D54" s="12"/>
      <c r="E54" s="12"/>
      <c r="F54" s="12"/>
      <c r="G54" s="12"/>
      <c r="H54" s="12"/>
      <c r="I54" s="12"/>
      <c r="J54" s="3"/>
      <c r="K54" s="3"/>
    </row>
    <row r="55" spans="1:11" ht="30">
      <c r="A55" s="18" t="s">
        <v>77</v>
      </c>
      <c r="B55" s="7" t="s">
        <v>15</v>
      </c>
      <c r="C55" s="13"/>
      <c r="D55" s="13"/>
      <c r="E55" s="13"/>
      <c r="F55" s="13"/>
      <c r="G55" s="13"/>
      <c r="H55" s="13"/>
      <c r="I55" s="13"/>
      <c r="J55" s="3"/>
      <c r="K55" s="3"/>
    </row>
    <row r="56" spans="1:11">
      <c r="A56" s="14" t="s">
        <v>78</v>
      </c>
      <c r="B56" s="14" t="s">
        <v>15</v>
      </c>
      <c r="C56" s="15"/>
      <c r="D56" s="15"/>
      <c r="E56" s="15"/>
      <c r="F56" s="15"/>
      <c r="G56" s="15"/>
      <c r="H56" s="15"/>
      <c r="I56" s="15"/>
      <c r="J56" s="3"/>
      <c r="K56" s="3"/>
    </row>
    <row r="57" spans="1:11">
      <c r="A57" s="7" t="s">
        <v>79</v>
      </c>
      <c r="B57" s="7" t="s">
        <v>62</v>
      </c>
      <c r="C57" s="13">
        <v>3</v>
      </c>
      <c r="D57" s="13"/>
      <c r="E57" s="13">
        <f>C57*D57</f>
        <v>0</v>
      </c>
      <c r="F57" s="13"/>
      <c r="G57" s="13">
        <f>C57*F57</f>
        <v>0</v>
      </c>
      <c r="H57" s="13">
        <f t="shared" ref="H57:I59" si="9">D57+F57</f>
        <v>0</v>
      </c>
      <c r="I57" s="13">
        <f t="shared" si="9"/>
        <v>0</v>
      </c>
      <c r="J57" s="3"/>
      <c r="K57" s="3"/>
    </row>
    <row r="58" spans="1:11">
      <c r="A58" s="7" t="s">
        <v>80</v>
      </c>
      <c r="B58" s="7" t="s">
        <v>62</v>
      </c>
      <c r="C58" s="13">
        <v>1</v>
      </c>
      <c r="D58" s="13"/>
      <c r="E58" s="13">
        <f>C58*D58</f>
        <v>0</v>
      </c>
      <c r="F58" s="13"/>
      <c r="G58" s="13">
        <f>C58*F58</f>
        <v>0</v>
      </c>
      <c r="H58" s="13">
        <f t="shared" si="9"/>
        <v>0</v>
      </c>
      <c r="I58" s="13">
        <f t="shared" si="9"/>
        <v>0</v>
      </c>
      <c r="J58" s="3"/>
      <c r="K58" s="3"/>
    </row>
    <row r="59" spans="1:11">
      <c r="A59" s="7" t="s">
        <v>81</v>
      </c>
      <c r="B59" s="7" t="s">
        <v>82</v>
      </c>
      <c r="C59" s="13">
        <v>1</v>
      </c>
      <c r="D59" s="13"/>
      <c r="E59" s="13">
        <f>C59*D59</f>
        <v>0</v>
      </c>
      <c r="F59" s="13"/>
      <c r="G59" s="13">
        <f>C59*F59</f>
        <v>0</v>
      </c>
      <c r="H59" s="13">
        <f t="shared" si="9"/>
        <v>0</v>
      </c>
      <c r="I59" s="13">
        <f t="shared" si="9"/>
        <v>0</v>
      </c>
      <c r="J59" s="3"/>
      <c r="K59" s="3"/>
    </row>
    <row r="60" spans="1:11">
      <c r="A60" s="4" t="s">
        <v>89</v>
      </c>
      <c r="B60" s="4" t="s">
        <v>15</v>
      </c>
      <c r="C60" s="12"/>
      <c r="D60" s="12"/>
      <c r="E60" s="12">
        <f>SUM(E55:E59)</f>
        <v>0</v>
      </c>
      <c r="F60" s="12"/>
      <c r="G60" s="12">
        <f>SUM(G55:G59)</f>
        <v>0</v>
      </c>
      <c r="H60" s="12"/>
      <c r="I60" s="12">
        <f>SUM(I55:I59)</f>
        <v>0</v>
      </c>
      <c r="J60" s="3"/>
      <c r="K60" s="3"/>
    </row>
    <row r="61" spans="1:11">
      <c r="A61" s="4" t="s">
        <v>68</v>
      </c>
      <c r="B61" s="4" t="s">
        <v>15</v>
      </c>
      <c r="C61" s="12"/>
      <c r="D61" s="12"/>
      <c r="E61" s="12"/>
      <c r="F61" s="12"/>
      <c r="G61" s="12"/>
      <c r="H61" s="12"/>
      <c r="I61" s="12"/>
      <c r="J61" s="3"/>
      <c r="K61" s="3"/>
    </row>
    <row r="62" spans="1:11" ht="30">
      <c r="A62" s="18" t="s">
        <v>77</v>
      </c>
      <c r="B62" s="7" t="s">
        <v>15</v>
      </c>
      <c r="C62" s="13"/>
      <c r="D62" s="13"/>
      <c r="E62" s="13"/>
      <c r="F62" s="13"/>
      <c r="G62" s="13"/>
      <c r="H62" s="13"/>
      <c r="I62" s="13"/>
      <c r="J62" s="3"/>
      <c r="K62" s="3"/>
    </row>
    <row r="63" spans="1:11">
      <c r="A63" s="14" t="s">
        <v>78</v>
      </c>
      <c r="B63" s="14" t="s">
        <v>15</v>
      </c>
      <c r="C63" s="15"/>
      <c r="D63" s="15"/>
      <c r="E63" s="15"/>
      <c r="F63" s="15"/>
      <c r="G63" s="15"/>
      <c r="H63" s="15"/>
      <c r="I63" s="15"/>
      <c r="J63" s="3"/>
      <c r="K63" s="3"/>
    </row>
    <row r="64" spans="1:11">
      <c r="A64" s="7" t="s">
        <v>79</v>
      </c>
      <c r="B64" s="7" t="s">
        <v>62</v>
      </c>
      <c r="C64" s="13">
        <v>3</v>
      </c>
      <c r="D64" s="13"/>
      <c r="E64" s="13">
        <f>C64*D64</f>
        <v>0</v>
      </c>
      <c r="F64" s="13"/>
      <c r="G64" s="13">
        <f>C64*F64</f>
        <v>0</v>
      </c>
      <c r="H64" s="13">
        <f t="shared" ref="H64:I66" si="10">D64+F64</f>
        <v>0</v>
      </c>
      <c r="I64" s="13">
        <f t="shared" si="10"/>
        <v>0</v>
      </c>
      <c r="J64" s="3"/>
      <c r="K64" s="3"/>
    </row>
    <row r="65" spans="1:11">
      <c r="A65" s="7" t="s">
        <v>80</v>
      </c>
      <c r="B65" s="7" t="s">
        <v>62</v>
      </c>
      <c r="C65" s="13">
        <v>1</v>
      </c>
      <c r="D65" s="13"/>
      <c r="E65" s="13">
        <f>C65*D65</f>
        <v>0</v>
      </c>
      <c r="F65" s="13"/>
      <c r="G65" s="13">
        <f>C65*F65</f>
        <v>0</v>
      </c>
      <c r="H65" s="13">
        <f t="shared" si="10"/>
        <v>0</v>
      </c>
      <c r="I65" s="13">
        <f t="shared" si="10"/>
        <v>0</v>
      </c>
      <c r="J65" s="3"/>
      <c r="K65" s="3"/>
    </row>
    <row r="66" spans="1:11">
      <c r="A66" s="7" t="s">
        <v>81</v>
      </c>
      <c r="B66" s="7" t="s">
        <v>82</v>
      </c>
      <c r="C66" s="13">
        <v>1</v>
      </c>
      <c r="D66" s="13"/>
      <c r="E66" s="13">
        <f>C66*D66</f>
        <v>0</v>
      </c>
      <c r="F66" s="13"/>
      <c r="G66" s="13">
        <f>C66*F66</f>
        <v>0</v>
      </c>
      <c r="H66" s="13">
        <f t="shared" si="10"/>
        <v>0</v>
      </c>
      <c r="I66" s="13">
        <f t="shared" si="10"/>
        <v>0</v>
      </c>
      <c r="J66" s="3"/>
      <c r="K66" s="3"/>
    </row>
    <row r="67" spans="1:11">
      <c r="A67" s="4" t="s">
        <v>90</v>
      </c>
      <c r="B67" s="4" t="s">
        <v>15</v>
      </c>
      <c r="C67" s="12"/>
      <c r="D67" s="12"/>
      <c r="E67" s="12">
        <f>SUM(E62:E66)</f>
        <v>0</v>
      </c>
      <c r="F67" s="12"/>
      <c r="G67" s="12">
        <f>SUM(G62:G66)</f>
        <v>0</v>
      </c>
      <c r="H67" s="12"/>
      <c r="I67" s="12">
        <f>SUM(I62:I66)</f>
        <v>0</v>
      </c>
      <c r="J67" s="3"/>
      <c r="K67" s="3"/>
    </row>
    <row r="68" spans="1:11">
      <c r="A68" s="4" t="s">
        <v>69</v>
      </c>
      <c r="B68" s="4" t="s">
        <v>15</v>
      </c>
      <c r="C68" s="12"/>
      <c r="D68" s="12"/>
      <c r="E68" s="12"/>
      <c r="F68" s="12"/>
      <c r="G68" s="12"/>
      <c r="H68" s="12"/>
      <c r="I68" s="12"/>
      <c r="J68" s="3"/>
      <c r="K68" s="3"/>
    </row>
    <row r="69" spans="1:11" ht="30">
      <c r="A69" s="18" t="s">
        <v>77</v>
      </c>
      <c r="B69" s="7" t="s">
        <v>15</v>
      </c>
      <c r="C69" s="13"/>
      <c r="D69" s="13"/>
      <c r="E69" s="13"/>
      <c r="F69" s="13"/>
      <c r="G69" s="13"/>
      <c r="H69" s="13"/>
      <c r="I69" s="13"/>
      <c r="J69" s="3"/>
      <c r="K69" s="3"/>
    </row>
    <row r="70" spans="1:11">
      <c r="A70" s="14" t="s">
        <v>78</v>
      </c>
      <c r="B70" s="14" t="s">
        <v>15</v>
      </c>
      <c r="C70" s="15"/>
      <c r="D70" s="15"/>
      <c r="E70" s="15"/>
      <c r="F70" s="15"/>
      <c r="G70" s="15"/>
      <c r="H70" s="15"/>
      <c r="I70" s="15"/>
      <c r="J70" s="3"/>
      <c r="K70" s="3"/>
    </row>
    <row r="71" spans="1:11">
      <c r="A71" s="7" t="s">
        <v>79</v>
      </c>
      <c r="B71" s="7" t="s">
        <v>62</v>
      </c>
      <c r="C71" s="13">
        <v>3</v>
      </c>
      <c r="D71" s="13"/>
      <c r="E71" s="13">
        <f>C71*D71</f>
        <v>0</v>
      </c>
      <c r="F71" s="13"/>
      <c r="G71" s="13">
        <f>C71*F71</f>
        <v>0</v>
      </c>
      <c r="H71" s="13">
        <f t="shared" ref="H71:I73" si="11">D71+F71</f>
        <v>0</v>
      </c>
      <c r="I71" s="13">
        <f t="shared" si="11"/>
        <v>0</v>
      </c>
      <c r="J71" s="3"/>
      <c r="K71" s="3"/>
    </row>
    <row r="72" spans="1:11">
      <c r="A72" s="7" t="s">
        <v>80</v>
      </c>
      <c r="B72" s="7" t="s">
        <v>62</v>
      </c>
      <c r="C72" s="13">
        <v>1</v>
      </c>
      <c r="D72" s="13"/>
      <c r="E72" s="13">
        <f>C72*D72</f>
        <v>0</v>
      </c>
      <c r="F72" s="13"/>
      <c r="G72" s="13">
        <f>C72*F72</f>
        <v>0</v>
      </c>
      <c r="H72" s="13">
        <f t="shared" si="11"/>
        <v>0</v>
      </c>
      <c r="I72" s="13">
        <f t="shared" si="11"/>
        <v>0</v>
      </c>
      <c r="J72" s="3"/>
      <c r="K72" s="3"/>
    </row>
    <row r="73" spans="1:11">
      <c r="A73" s="7" t="s">
        <v>81</v>
      </c>
      <c r="B73" s="7" t="s">
        <v>82</v>
      </c>
      <c r="C73" s="13">
        <v>1</v>
      </c>
      <c r="D73" s="13"/>
      <c r="E73" s="13">
        <f>C73*D73</f>
        <v>0</v>
      </c>
      <c r="F73" s="13"/>
      <c r="G73" s="13">
        <f>C73*F73</f>
        <v>0</v>
      </c>
      <c r="H73" s="13">
        <f t="shared" si="11"/>
        <v>0</v>
      </c>
      <c r="I73" s="13">
        <f t="shared" si="11"/>
        <v>0</v>
      </c>
      <c r="J73" s="3"/>
      <c r="K73" s="3"/>
    </row>
    <row r="74" spans="1:11">
      <c r="A74" s="4" t="s">
        <v>91</v>
      </c>
      <c r="B74" s="4" t="s">
        <v>15</v>
      </c>
      <c r="C74" s="12"/>
      <c r="D74" s="12"/>
      <c r="E74" s="12">
        <f>SUM(E69:E73)</f>
        <v>0</v>
      </c>
      <c r="F74" s="12"/>
      <c r="G74" s="12">
        <f>SUM(G69:G73)</f>
        <v>0</v>
      </c>
      <c r="H74" s="12"/>
      <c r="I74" s="12">
        <f>SUM(I69:I73)</f>
        <v>0</v>
      </c>
      <c r="J74" s="3"/>
      <c r="K74" s="3"/>
    </row>
    <row r="75" spans="1:11">
      <c r="A75" s="4" t="s">
        <v>70</v>
      </c>
      <c r="B75" s="4" t="s">
        <v>15</v>
      </c>
      <c r="C75" s="12"/>
      <c r="D75" s="12"/>
      <c r="E75" s="12"/>
      <c r="F75" s="12"/>
      <c r="G75" s="12"/>
      <c r="H75" s="12"/>
      <c r="I75" s="12"/>
      <c r="J75" s="3"/>
      <c r="K75" s="3"/>
    </row>
    <row r="76" spans="1:11" ht="30">
      <c r="A76" s="18" t="s">
        <v>77</v>
      </c>
      <c r="B76" s="7" t="s">
        <v>15</v>
      </c>
      <c r="C76" s="13"/>
      <c r="D76" s="13"/>
      <c r="E76" s="13"/>
      <c r="F76" s="13"/>
      <c r="G76" s="13"/>
      <c r="H76" s="13"/>
      <c r="I76" s="13"/>
      <c r="J76" s="3"/>
      <c r="K76" s="3"/>
    </row>
    <row r="77" spans="1:11">
      <c r="A77" s="14" t="s">
        <v>78</v>
      </c>
      <c r="B77" s="14" t="s">
        <v>15</v>
      </c>
      <c r="C77" s="15"/>
      <c r="D77" s="15"/>
      <c r="E77" s="15"/>
      <c r="F77" s="15"/>
      <c r="G77" s="15"/>
      <c r="H77" s="15"/>
      <c r="I77" s="15"/>
      <c r="J77" s="3"/>
      <c r="K77" s="3"/>
    </row>
    <row r="78" spans="1:11">
      <c r="A78" s="7" t="s">
        <v>79</v>
      </c>
      <c r="B78" s="7" t="s">
        <v>62</v>
      </c>
      <c r="C78" s="13">
        <v>3</v>
      </c>
      <c r="D78" s="13"/>
      <c r="E78" s="13">
        <f>C78*D78</f>
        <v>0</v>
      </c>
      <c r="F78" s="13"/>
      <c r="G78" s="13">
        <f>C78*F78</f>
        <v>0</v>
      </c>
      <c r="H78" s="13">
        <f t="shared" ref="H78:I80" si="12">D78+F78</f>
        <v>0</v>
      </c>
      <c r="I78" s="13">
        <f t="shared" si="12"/>
        <v>0</v>
      </c>
      <c r="J78" s="3"/>
      <c r="K78" s="3"/>
    </row>
    <row r="79" spans="1:11">
      <c r="A79" s="7" t="s">
        <v>80</v>
      </c>
      <c r="B79" s="7" t="s">
        <v>62</v>
      </c>
      <c r="C79" s="13">
        <v>1</v>
      </c>
      <c r="D79" s="13"/>
      <c r="E79" s="13">
        <f>C79*D79</f>
        <v>0</v>
      </c>
      <c r="F79" s="13"/>
      <c r="G79" s="13">
        <f>C79*F79</f>
        <v>0</v>
      </c>
      <c r="H79" s="13">
        <f t="shared" si="12"/>
        <v>0</v>
      </c>
      <c r="I79" s="13">
        <f t="shared" si="12"/>
        <v>0</v>
      </c>
      <c r="J79" s="3"/>
      <c r="K79" s="3"/>
    </row>
    <row r="80" spans="1:11">
      <c r="A80" s="7" t="s">
        <v>81</v>
      </c>
      <c r="B80" s="7" t="s">
        <v>82</v>
      </c>
      <c r="C80" s="13">
        <v>1</v>
      </c>
      <c r="D80" s="13"/>
      <c r="E80" s="13">
        <f>C80*D80</f>
        <v>0</v>
      </c>
      <c r="F80" s="13"/>
      <c r="G80" s="13">
        <f>C80*F80</f>
        <v>0</v>
      </c>
      <c r="H80" s="13">
        <f t="shared" si="12"/>
        <v>0</v>
      </c>
      <c r="I80" s="13">
        <f t="shared" si="12"/>
        <v>0</v>
      </c>
      <c r="J80" s="3"/>
      <c r="K80" s="3"/>
    </row>
    <row r="81" spans="1:11">
      <c r="A81" s="4" t="s">
        <v>92</v>
      </c>
      <c r="B81" s="4" t="s">
        <v>15</v>
      </c>
      <c r="C81" s="12"/>
      <c r="D81" s="12"/>
      <c r="E81" s="12">
        <f>SUM(E76:E80)</f>
        <v>0</v>
      </c>
      <c r="F81" s="12"/>
      <c r="G81" s="12">
        <f>SUM(G76:G80)</f>
        <v>0</v>
      </c>
      <c r="H81" s="12"/>
      <c r="I81" s="12">
        <f>SUM(I76:I80)</f>
        <v>0</v>
      </c>
      <c r="J81" s="3"/>
      <c r="K81" s="3"/>
    </row>
    <row r="82" spans="1:11">
      <c r="A82" s="4" t="s">
        <v>71</v>
      </c>
      <c r="B82" s="4" t="s">
        <v>15</v>
      </c>
      <c r="C82" s="12"/>
      <c r="D82" s="12"/>
      <c r="E82" s="12"/>
      <c r="F82" s="12"/>
      <c r="G82" s="12"/>
      <c r="H82" s="12"/>
      <c r="I82" s="12"/>
      <c r="J82" s="3"/>
      <c r="K82" s="3"/>
    </row>
    <row r="83" spans="1:11" ht="30">
      <c r="A83" s="18" t="s">
        <v>77</v>
      </c>
      <c r="B83" s="7" t="s">
        <v>15</v>
      </c>
      <c r="C83" s="13"/>
      <c r="D83" s="13"/>
      <c r="E83" s="13"/>
      <c r="F83" s="13"/>
      <c r="G83" s="13"/>
      <c r="H83" s="13"/>
      <c r="I83" s="13"/>
      <c r="J83" s="3"/>
      <c r="K83" s="3"/>
    </row>
    <row r="84" spans="1:11">
      <c r="A84" s="14" t="s">
        <v>78</v>
      </c>
      <c r="B84" s="14" t="s">
        <v>15</v>
      </c>
      <c r="C84" s="15"/>
      <c r="D84" s="15"/>
      <c r="E84" s="15"/>
      <c r="F84" s="15"/>
      <c r="G84" s="15"/>
      <c r="H84" s="15"/>
      <c r="I84" s="15"/>
      <c r="J84" s="3"/>
      <c r="K84" s="3"/>
    </row>
    <row r="85" spans="1:11">
      <c r="A85" s="7" t="s">
        <v>79</v>
      </c>
      <c r="B85" s="7" t="s">
        <v>62</v>
      </c>
      <c r="C85" s="13">
        <v>3</v>
      </c>
      <c r="D85" s="13"/>
      <c r="E85" s="13">
        <f>C85*D85</f>
        <v>0</v>
      </c>
      <c r="F85" s="13"/>
      <c r="G85" s="13">
        <f>C85*F85</f>
        <v>0</v>
      </c>
      <c r="H85" s="13">
        <f t="shared" ref="H85:I87" si="13">D85+F85</f>
        <v>0</v>
      </c>
      <c r="I85" s="13">
        <f t="shared" si="13"/>
        <v>0</v>
      </c>
      <c r="J85" s="3"/>
      <c r="K85" s="3"/>
    </row>
    <row r="86" spans="1:11">
      <c r="A86" s="7" t="s">
        <v>80</v>
      </c>
      <c r="B86" s="7" t="s">
        <v>62</v>
      </c>
      <c r="C86" s="13">
        <v>1</v>
      </c>
      <c r="D86" s="13"/>
      <c r="E86" s="13">
        <f>C86*D86</f>
        <v>0</v>
      </c>
      <c r="F86" s="13"/>
      <c r="G86" s="13">
        <f>C86*F86</f>
        <v>0</v>
      </c>
      <c r="H86" s="13">
        <f t="shared" si="13"/>
        <v>0</v>
      </c>
      <c r="I86" s="13">
        <f t="shared" si="13"/>
        <v>0</v>
      </c>
      <c r="J86" s="3"/>
      <c r="K86" s="3"/>
    </row>
    <row r="87" spans="1:11">
      <c r="A87" s="7" t="s">
        <v>81</v>
      </c>
      <c r="B87" s="7" t="s">
        <v>82</v>
      </c>
      <c r="C87" s="13">
        <v>1</v>
      </c>
      <c r="D87" s="13"/>
      <c r="E87" s="13">
        <f>C87*D87</f>
        <v>0</v>
      </c>
      <c r="F87" s="13"/>
      <c r="G87" s="13">
        <f>C87*F87</f>
        <v>0</v>
      </c>
      <c r="H87" s="13">
        <f t="shared" si="13"/>
        <v>0</v>
      </c>
      <c r="I87" s="13">
        <f t="shared" si="13"/>
        <v>0</v>
      </c>
      <c r="J87" s="3"/>
      <c r="K87" s="3"/>
    </row>
    <row r="88" spans="1:11">
      <c r="A88" s="4" t="s">
        <v>93</v>
      </c>
      <c r="B88" s="4" t="s">
        <v>15</v>
      </c>
      <c r="C88" s="12"/>
      <c r="D88" s="12"/>
      <c r="E88" s="12">
        <f>SUM(E83:E87)</f>
        <v>0</v>
      </c>
      <c r="F88" s="12"/>
      <c r="G88" s="12">
        <f>SUM(G83:G87)</f>
        <v>0</v>
      </c>
      <c r="H88" s="12"/>
      <c r="I88" s="12">
        <f>SUM(I83:I87)</f>
        <v>0</v>
      </c>
      <c r="J88" s="3"/>
      <c r="K88" s="3"/>
    </row>
    <row r="89" spans="1:11">
      <c r="A89" s="4" t="s">
        <v>72</v>
      </c>
      <c r="B89" s="4" t="s">
        <v>15</v>
      </c>
      <c r="C89" s="12"/>
      <c r="D89" s="12"/>
      <c r="E89" s="12"/>
      <c r="F89" s="12"/>
      <c r="G89" s="12"/>
      <c r="H89" s="12"/>
      <c r="I89" s="12"/>
      <c r="J89" s="3"/>
      <c r="K89" s="3"/>
    </row>
    <row r="90" spans="1:11" ht="30">
      <c r="A90" s="18" t="s">
        <v>77</v>
      </c>
      <c r="B90" s="7" t="s">
        <v>15</v>
      </c>
      <c r="C90" s="13"/>
      <c r="D90" s="13"/>
      <c r="E90" s="13"/>
      <c r="F90" s="13"/>
      <c r="G90" s="13"/>
      <c r="H90" s="13"/>
      <c r="I90" s="13"/>
      <c r="J90" s="3"/>
      <c r="K90" s="3"/>
    </row>
    <row r="91" spans="1:11">
      <c r="A91" s="14" t="s">
        <v>78</v>
      </c>
      <c r="B91" s="14" t="s">
        <v>15</v>
      </c>
      <c r="C91" s="15"/>
      <c r="D91" s="15"/>
      <c r="E91" s="15"/>
      <c r="F91" s="15"/>
      <c r="G91" s="15"/>
      <c r="H91" s="15"/>
      <c r="I91" s="15"/>
      <c r="J91" s="3"/>
      <c r="K91" s="3"/>
    </row>
    <row r="92" spans="1:11">
      <c r="A92" s="7" t="s">
        <v>79</v>
      </c>
      <c r="B92" s="7" t="s">
        <v>62</v>
      </c>
      <c r="C92" s="13">
        <v>3</v>
      </c>
      <c r="D92" s="13"/>
      <c r="E92" s="13">
        <f>C92*D92</f>
        <v>0</v>
      </c>
      <c r="F92" s="13"/>
      <c r="G92" s="13">
        <f>C92*F92</f>
        <v>0</v>
      </c>
      <c r="H92" s="13">
        <f t="shared" ref="H92:I94" si="14">D92+F92</f>
        <v>0</v>
      </c>
      <c r="I92" s="13">
        <f t="shared" si="14"/>
        <v>0</v>
      </c>
      <c r="J92" s="3"/>
      <c r="K92" s="3"/>
    </row>
    <row r="93" spans="1:11">
      <c r="A93" s="7" t="s">
        <v>80</v>
      </c>
      <c r="B93" s="7" t="s">
        <v>62</v>
      </c>
      <c r="C93" s="13">
        <v>1</v>
      </c>
      <c r="D93" s="13"/>
      <c r="E93" s="13">
        <f>C93*D93</f>
        <v>0</v>
      </c>
      <c r="F93" s="13"/>
      <c r="G93" s="13">
        <f>C93*F93</f>
        <v>0</v>
      </c>
      <c r="H93" s="13">
        <f t="shared" si="14"/>
        <v>0</v>
      </c>
      <c r="I93" s="13">
        <f t="shared" si="14"/>
        <v>0</v>
      </c>
      <c r="J93" s="3"/>
      <c r="K93" s="3"/>
    </row>
    <row r="94" spans="1:11">
      <c r="A94" s="7" t="s">
        <v>81</v>
      </c>
      <c r="B94" s="7" t="s">
        <v>82</v>
      </c>
      <c r="C94" s="13">
        <v>1</v>
      </c>
      <c r="D94" s="13"/>
      <c r="E94" s="13">
        <f>C94*D94</f>
        <v>0</v>
      </c>
      <c r="F94" s="13"/>
      <c r="G94" s="13">
        <f>C94*F94</f>
        <v>0</v>
      </c>
      <c r="H94" s="13">
        <f t="shared" si="14"/>
        <v>0</v>
      </c>
      <c r="I94" s="13">
        <f t="shared" si="14"/>
        <v>0</v>
      </c>
      <c r="J94" s="3"/>
      <c r="K94" s="3"/>
    </row>
    <row r="95" spans="1:11">
      <c r="A95" s="4" t="s">
        <v>94</v>
      </c>
      <c r="B95" s="4" t="s">
        <v>15</v>
      </c>
      <c r="C95" s="12"/>
      <c r="D95" s="12"/>
      <c r="E95" s="12">
        <f>SUM(E90:E94)</f>
        <v>0</v>
      </c>
      <c r="F95" s="12"/>
      <c r="G95" s="12">
        <f>SUM(G90:G94)</f>
        <v>0</v>
      </c>
      <c r="H95" s="12"/>
      <c r="I95" s="12">
        <f>SUM(I90:I94)</f>
        <v>0</v>
      </c>
      <c r="J95" s="3"/>
      <c r="K95" s="3"/>
    </row>
    <row r="96" spans="1:11">
      <c r="A96" s="4" t="s">
        <v>73</v>
      </c>
      <c r="B96" s="4" t="s">
        <v>15</v>
      </c>
      <c r="C96" s="12"/>
      <c r="D96" s="12"/>
      <c r="E96" s="12"/>
      <c r="F96" s="12"/>
      <c r="G96" s="12"/>
      <c r="H96" s="12"/>
      <c r="I96" s="12"/>
      <c r="J96" s="3"/>
      <c r="K96" s="3"/>
    </row>
    <row r="97" spans="1:11">
      <c r="A97" s="7" t="s">
        <v>77</v>
      </c>
      <c r="B97" s="7" t="s">
        <v>15</v>
      </c>
      <c r="C97" s="13"/>
      <c r="D97" s="13"/>
      <c r="E97" s="13"/>
      <c r="F97" s="13"/>
      <c r="G97" s="13"/>
      <c r="H97" s="13"/>
      <c r="I97" s="13"/>
      <c r="J97" s="3"/>
      <c r="K97" s="3"/>
    </row>
    <row r="98" spans="1:11">
      <c r="A98" s="14" t="s">
        <v>78</v>
      </c>
      <c r="B98" s="14" t="s">
        <v>15</v>
      </c>
      <c r="C98" s="15"/>
      <c r="D98" s="15"/>
      <c r="E98" s="15"/>
      <c r="F98" s="15"/>
      <c r="G98" s="15"/>
      <c r="H98" s="15"/>
      <c r="I98" s="15"/>
      <c r="J98" s="3"/>
      <c r="K98" s="3"/>
    </row>
    <row r="99" spans="1:11">
      <c r="A99" s="7" t="s">
        <v>79</v>
      </c>
      <c r="B99" s="7" t="s">
        <v>62</v>
      </c>
      <c r="C99" s="13">
        <v>3</v>
      </c>
      <c r="D99" s="13"/>
      <c r="E99" s="13">
        <f>C99*D99</f>
        <v>0</v>
      </c>
      <c r="F99" s="13"/>
      <c r="G99" s="13">
        <f>C99*F99</f>
        <v>0</v>
      </c>
      <c r="H99" s="13">
        <f t="shared" ref="H99:I101" si="15">D99+F99</f>
        <v>0</v>
      </c>
      <c r="I99" s="13">
        <f t="shared" si="15"/>
        <v>0</v>
      </c>
      <c r="J99" s="3"/>
      <c r="K99" s="3"/>
    </row>
    <row r="100" spans="1:11">
      <c r="A100" s="7" t="s">
        <v>80</v>
      </c>
      <c r="B100" s="7" t="s">
        <v>62</v>
      </c>
      <c r="C100" s="13">
        <v>2</v>
      </c>
      <c r="D100" s="13"/>
      <c r="E100" s="13">
        <f>C100*D100</f>
        <v>0</v>
      </c>
      <c r="F100" s="13"/>
      <c r="G100" s="13">
        <f>C100*F100</f>
        <v>0</v>
      </c>
      <c r="H100" s="13">
        <f t="shared" si="15"/>
        <v>0</v>
      </c>
      <c r="I100" s="13">
        <f t="shared" si="15"/>
        <v>0</v>
      </c>
      <c r="J100" s="3"/>
      <c r="K100" s="3"/>
    </row>
    <row r="101" spans="1:11">
      <c r="A101" s="7" t="s">
        <v>81</v>
      </c>
      <c r="B101" s="7" t="s">
        <v>82</v>
      </c>
      <c r="C101" s="13">
        <v>1</v>
      </c>
      <c r="D101" s="13"/>
      <c r="E101" s="13">
        <f>C101*D101</f>
        <v>0</v>
      </c>
      <c r="F101" s="13"/>
      <c r="G101" s="13">
        <f>C101*F101</f>
        <v>0</v>
      </c>
      <c r="H101" s="13">
        <f t="shared" si="15"/>
        <v>0</v>
      </c>
      <c r="I101" s="13">
        <f t="shared" si="15"/>
        <v>0</v>
      </c>
      <c r="J101" s="3"/>
      <c r="K101" s="3"/>
    </row>
    <row r="102" spans="1:11">
      <c r="A102" s="4" t="s">
        <v>95</v>
      </c>
      <c r="B102" s="4" t="s">
        <v>15</v>
      </c>
      <c r="C102" s="12"/>
      <c r="D102" s="12"/>
      <c r="E102" s="12">
        <f>SUM(E97:E101)</f>
        <v>0</v>
      </c>
      <c r="F102" s="12"/>
      <c r="G102" s="12">
        <f>SUM(G97:G101)</f>
        <v>0</v>
      </c>
      <c r="H102" s="12"/>
      <c r="I102" s="12">
        <f>SUM(I97:I101)</f>
        <v>0</v>
      </c>
      <c r="J102" s="3"/>
      <c r="K102" s="3"/>
    </row>
    <row r="103" spans="1:11">
      <c r="A103" s="4" t="s">
        <v>74</v>
      </c>
      <c r="B103" s="4" t="s">
        <v>15</v>
      </c>
      <c r="C103" s="12"/>
      <c r="D103" s="12"/>
      <c r="E103" s="12"/>
      <c r="F103" s="12"/>
      <c r="G103" s="12"/>
      <c r="H103" s="12"/>
      <c r="I103" s="12"/>
      <c r="J103" s="3"/>
      <c r="K103" s="3"/>
    </row>
    <row r="104" spans="1:11" ht="30">
      <c r="A104" s="18" t="s">
        <v>77</v>
      </c>
      <c r="B104" s="7" t="s">
        <v>15</v>
      </c>
      <c r="C104" s="13"/>
      <c r="D104" s="13"/>
      <c r="E104" s="13"/>
      <c r="F104" s="13"/>
      <c r="G104" s="13"/>
      <c r="H104" s="13"/>
      <c r="I104" s="13"/>
      <c r="J104" s="3"/>
      <c r="K104" s="3"/>
    </row>
    <row r="105" spans="1:11">
      <c r="A105" s="14" t="s">
        <v>78</v>
      </c>
      <c r="B105" s="14" t="s">
        <v>15</v>
      </c>
      <c r="C105" s="15"/>
      <c r="D105" s="15"/>
      <c r="E105" s="15"/>
      <c r="F105" s="15"/>
      <c r="G105" s="15"/>
      <c r="H105" s="15"/>
      <c r="I105" s="15"/>
      <c r="J105" s="3"/>
      <c r="K105" s="3"/>
    </row>
    <row r="106" spans="1:11">
      <c r="A106" s="7" t="s">
        <v>79</v>
      </c>
      <c r="B106" s="7" t="s">
        <v>62</v>
      </c>
      <c r="C106" s="13">
        <v>3</v>
      </c>
      <c r="D106" s="13"/>
      <c r="E106" s="13">
        <f>C106*D106</f>
        <v>0</v>
      </c>
      <c r="F106" s="13"/>
      <c r="G106" s="13">
        <f>C106*F106</f>
        <v>0</v>
      </c>
      <c r="H106" s="13">
        <f t="shared" ref="H106:I108" si="16">D106+F106</f>
        <v>0</v>
      </c>
      <c r="I106" s="13">
        <f t="shared" si="16"/>
        <v>0</v>
      </c>
      <c r="J106" s="3"/>
      <c r="K106" s="3"/>
    </row>
    <row r="107" spans="1:11">
      <c r="A107" s="7" t="s">
        <v>80</v>
      </c>
      <c r="B107" s="7" t="s">
        <v>62</v>
      </c>
      <c r="C107" s="13">
        <v>1</v>
      </c>
      <c r="D107" s="13"/>
      <c r="E107" s="13">
        <f>C107*D107</f>
        <v>0</v>
      </c>
      <c r="F107" s="13"/>
      <c r="G107" s="13">
        <f>C107*F107</f>
        <v>0</v>
      </c>
      <c r="H107" s="13">
        <f t="shared" si="16"/>
        <v>0</v>
      </c>
      <c r="I107" s="13">
        <f t="shared" si="16"/>
        <v>0</v>
      </c>
      <c r="J107" s="3"/>
      <c r="K107" s="3"/>
    </row>
    <row r="108" spans="1:11">
      <c r="A108" s="7" t="s">
        <v>81</v>
      </c>
      <c r="B108" s="7" t="s">
        <v>82</v>
      </c>
      <c r="C108" s="13">
        <v>1</v>
      </c>
      <c r="D108" s="13"/>
      <c r="E108" s="13">
        <f>C108*D108</f>
        <v>0</v>
      </c>
      <c r="F108" s="13"/>
      <c r="G108" s="13">
        <f>C108*F108</f>
        <v>0</v>
      </c>
      <c r="H108" s="13">
        <f t="shared" si="16"/>
        <v>0</v>
      </c>
      <c r="I108" s="13">
        <f t="shared" si="16"/>
        <v>0</v>
      </c>
      <c r="J108" s="3"/>
      <c r="K108" s="3"/>
    </row>
    <row r="109" spans="1:11">
      <c r="A109" s="4" t="s">
        <v>96</v>
      </c>
      <c r="B109" s="4" t="s">
        <v>15</v>
      </c>
      <c r="C109" s="12"/>
      <c r="D109" s="12"/>
      <c r="E109" s="12">
        <f>SUM(E104:E108)</f>
        <v>0</v>
      </c>
      <c r="F109" s="12"/>
      <c r="G109" s="12">
        <f>SUM(G104:G108)</f>
        <v>0</v>
      </c>
      <c r="H109" s="12"/>
      <c r="I109" s="12">
        <f>SUM(I104:I108)</f>
        <v>0</v>
      </c>
      <c r="J109" s="3"/>
      <c r="K109" s="3"/>
    </row>
    <row r="110" spans="1:11">
      <c r="A110" s="4" t="s">
        <v>75</v>
      </c>
      <c r="B110" s="4" t="s">
        <v>15</v>
      </c>
      <c r="C110" s="12"/>
      <c r="D110" s="12"/>
      <c r="E110" s="12"/>
      <c r="F110" s="12"/>
      <c r="G110" s="12"/>
      <c r="H110" s="12"/>
      <c r="I110" s="12"/>
      <c r="J110" s="3"/>
      <c r="K110" s="3"/>
    </row>
    <row r="111" spans="1:11" ht="30">
      <c r="A111" s="18" t="s">
        <v>77</v>
      </c>
      <c r="B111" s="7" t="s">
        <v>15</v>
      </c>
      <c r="C111" s="13"/>
      <c r="D111" s="13"/>
      <c r="E111" s="13"/>
      <c r="F111" s="13"/>
      <c r="G111" s="13"/>
      <c r="H111" s="13"/>
      <c r="I111" s="13"/>
      <c r="J111" s="3"/>
      <c r="K111" s="3"/>
    </row>
    <row r="112" spans="1:11">
      <c r="A112" s="14" t="s">
        <v>78</v>
      </c>
      <c r="B112" s="14" t="s">
        <v>15</v>
      </c>
      <c r="C112" s="15"/>
      <c r="D112" s="15"/>
      <c r="E112" s="15"/>
      <c r="F112" s="15"/>
      <c r="G112" s="15"/>
      <c r="H112" s="15"/>
      <c r="I112" s="15"/>
      <c r="J112" s="3"/>
      <c r="K112" s="3"/>
    </row>
    <row r="113" spans="1:11">
      <c r="A113" s="7" t="s">
        <v>79</v>
      </c>
      <c r="B113" s="7" t="s">
        <v>62</v>
      </c>
      <c r="C113" s="13">
        <v>3</v>
      </c>
      <c r="D113" s="13"/>
      <c r="E113" s="13">
        <f>C113*D113</f>
        <v>0</v>
      </c>
      <c r="F113" s="13"/>
      <c r="G113" s="13">
        <f>C113*F113</f>
        <v>0</v>
      </c>
      <c r="H113" s="13">
        <f t="shared" ref="H113:I115" si="17">D113+F113</f>
        <v>0</v>
      </c>
      <c r="I113" s="13">
        <f t="shared" si="17"/>
        <v>0</v>
      </c>
      <c r="J113" s="3"/>
      <c r="K113" s="3"/>
    </row>
    <row r="114" spans="1:11">
      <c r="A114" s="7" t="s">
        <v>80</v>
      </c>
      <c r="B114" s="7" t="s">
        <v>62</v>
      </c>
      <c r="C114" s="13">
        <v>1</v>
      </c>
      <c r="D114" s="13"/>
      <c r="E114" s="13">
        <f>C114*D114</f>
        <v>0</v>
      </c>
      <c r="F114" s="13"/>
      <c r="G114" s="13">
        <f>C114*F114</f>
        <v>0</v>
      </c>
      <c r="H114" s="13">
        <f t="shared" si="17"/>
        <v>0</v>
      </c>
      <c r="I114" s="13">
        <f t="shared" si="17"/>
        <v>0</v>
      </c>
      <c r="J114" s="3"/>
      <c r="K114" s="3"/>
    </row>
    <row r="115" spans="1:11">
      <c r="A115" s="7" t="s">
        <v>81</v>
      </c>
      <c r="B115" s="7" t="s">
        <v>82</v>
      </c>
      <c r="C115" s="13">
        <v>1</v>
      </c>
      <c r="D115" s="13"/>
      <c r="E115" s="13">
        <f>C115*D115</f>
        <v>0</v>
      </c>
      <c r="F115" s="13"/>
      <c r="G115" s="13">
        <f>C115*F115</f>
        <v>0</v>
      </c>
      <c r="H115" s="13">
        <f t="shared" si="17"/>
        <v>0</v>
      </c>
      <c r="I115" s="13">
        <f t="shared" si="17"/>
        <v>0</v>
      </c>
      <c r="J115" s="3"/>
      <c r="K115" s="3"/>
    </row>
    <row r="116" spans="1:11">
      <c r="A116" s="4" t="s">
        <v>97</v>
      </c>
      <c r="B116" s="4" t="s">
        <v>15</v>
      </c>
      <c r="C116" s="12"/>
      <c r="D116" s="12"/>
      <c r="E116" s="12">
        <f>SUM(E111:E115)</f>
        <v>0</v>
      </c>
      <c r="F116" s="12"/>
      <c r="G116" s="12">
        <f>SUM(G111:G115)</f>
        <v>0</v>
      </c>
      <c r="H116" s="12"/>
      <c r="I116" s="12">
        <f>SUM(I111:I115)</f>
        <v>0</v>
      </c>
      <c r="J116" s="3"/>
      <c r="K116" s="3"/>
    </row>
    <row r="117" spans="1:11">
      <c r="A117" s="4" t="s">
        <v>98</v>
      </c>
      <c r="B117" s="4" t="s">
        <v>15</v>
      </c>
      <c r="C117" s="12"/>
      <c r="D117" s="12"/>
      <c r="E117" s="12"/>
      <c r="F117" s="12"/>
      <c r="G117" s="12"/>
      <c r="H117" s="12"/>
      <c r="I117" s="12"/>
      <c r="J117" s="3"/>
      <c r="K117" s="3"/>
    </row>
    <row r="118" spans="1:11">
      <c r="A118" s="14" t="s">
        <v>99</v>
      </c>
      <c r="B118" s="14" t="s">
        <v>15</v>
      </c>
      <c r="C118" s="15"/>
      <c r="D118" s="15"/>
      <c r="E118" s="15"/>
      <c r="F118" s="15"/>
      <c r="G118" s="15"/>
      <c r="H118" s="15"/>
      <c r="I118" s="15"/>
      <c r="J118" s="3"/>
      <c r="K118" s="3"/>
    </row>
    <row r="119" spans="1:11" ht="20.25">
      <c r="A119" s="18" t="s">
        <v>100</v>
      </c>
      <c r="B119" s="7" t="s">
        <v>101</v>
      </c>
      <c r="C119" s="13">
        <v>50</v>
      </c>
      <c r="D119" s="13"/>
      <c r="E119" s="13">
        <f>C119*D119</f>
        <v>0</v>
      </c>
      <c r="F119" s="13"/>
      <c r="G119" s="13">
        <f>C119*F119</f>
        <v>0</v>
      </c>
      <c r="H119" s="13">
        <f>D119+F119</f>
        <v>0</v>
      </c>
      <c r="I119" s="13">
        <f>E119+G119</f>
        <v>0</v>
      </c>
      <c r="J119" s="3"/>
      <c r="K119" s="3"/>
    </row>
    <row r="120" spans="1:11">
      <c r="A120" s="14" t="s">
        <v>102</v>
      </c>
      <c r="B120" s="14" t="s">
        <v>15</v>
      </c>
      <c r="C120" s="15"/>
      <c r="D120" s="15"/>
      <c r="E120" s="15"/>
      <c r="F120" s="15"/>
      <c r="G120" s="15"/>
      <c r="H120" s="15"/>
      <c r="I120" s="15"/>
      <c r="J120" s="3"/>
      <c r="K120" s="3"/>
    </row>
    <row r="121" spans="1:11">
      <c r="A121" s="7" t="s">
        <v>103</v>
      </c>
      <c r="B121" s="7" t="s">
        <v>101</v>
      </c>
      <c r="C121" s="13">
        <v>280</v>
      </c>
      <c r="D121" s="13"/>
      <c r="E121" s="13">
        <f>C121*D121</f>
        <v>0</v>
      </c>
      <c r="F121" s="13"/>
      <c r="G121" s="13">
        <f>C121*F121</f>
        <v>0</v>
      </c>
      <c r="H121" s="13">
        <f t="shared" ref="H121:I123" si="18">D121+F121</f>
        <v>0</v>
      </c>
      <c r="I121" s="13">
        <f t="shared" si="18"/>
        <v>0</v>
      </c>
      <c r="J121" s="3"/>
      <c r="K121" s="3"/>
    </row>
    <row r="122" spans="1:11">
      <c r="A122" s="7" t="s">
        <v>104</v>
      </c>
      <c r="B122" s="7" t="s">
        <v>101</v>
      </c>
      <c r="C122" s="13">
        <v>2100</v>
      </c>
      <c r="D122" s="13"/>
      <c r="E122" s="13">
        <f>C122*D122</f>
        <v>0</v>
      </c>
      <c r="F122" s="13"/>
      <c r="G122" s="13">
        <f>C122*F122</f>
        <v>0</v>
      </c>
      <c r="H122" s="13">
        <f t="shared" si="18"/>
        <v>0</v>
      </c>
      <c r="I122" s="13">
        <f t="shared" si="18"/>
        <v>0</v>
      </c>
      <c r="J122" s="3"/>
      <c r="K122" s="3"/>
    </row>
    <row r="123" spans="1:11">
      <c r="A123" s="7" t="s">
        <v>105</v>
      </c>
      <c r="B123" s="7" t="s">
        <v>101</v>
      </c>
      <c r="C123" s="13">
        <v>850</v>
      </c>
      <c r="D123" s="13"/>
      <c r="E123" s="13">
        <f>C123*D123</f>
        <v>0</v>
      </c>
      <c r="F123" s="13"/>
      <c r="G123" s="13">
        <f>C123*F123</f>
        <v>0</v>
      </c>
      <c r="H123" s="13">
        <f t="shared" si="18"/>
        <v>0</v>
      </c>
      <c r="I123" s="13">
        <f t="shared" si="18"/>
        <v>0</v>
      </c>
      <c r="J123" s="3"/>
      <c r="K123" s="3"/>
    </row>
    <row r="124" spans="1:11">
      <c r="A124" s="14" t="s">
        <v>106</v>
      </c>
      <c r="B124" s="14" t="s">
        <v>15</v>
      </c>
      <c r="C124" s="17"/>
      <c r="D124" s="17"/>
      <c r="E124" s="17"/>
      <c r="F124" s="17"/>
      <c r="G124" s="17"/>
      <c r="H124" s="17"/>
      <c r="I124" s="17"/>
      <c r="J124" s="3"/>
      <c r="K124" s="3"/>
    </row>
    <row r="125" spans="1:11">
      <c r="A125" s="14" t="s">
        <v>107</v>
      </c>
      <c r="B125" s="14" t="s">
        <v>15</v>
      </c>
      <c r="C125" s="17"/>
      <c r="D125" s="17"/>
      <c r="E125" s="17"/>
      <c r="F125" s="17"/>
      <c r="G125" s="17"/>
      <c r="H125" s="17"/>
      <c r="I125" s="17"/>
      <c r="J125" s="3"/>
      <c r="K125" s="3"/>
    </row>
    <row r="126" spans="1:11">
      <c r="A126" s="7" t="s">
        <v>108</v>
      </c>
      <c r="B126" s="7" t="s">
        <v>101</v>
      </c>
      <c r="C126" s="13">
        <v>2882</v>
      </c>
      <c r="D126" s="13"/>
      <c r="E126" s="13">
        <f>C126*D126</f>
        <v>0</v>
      </c>
      <c r="F126" s="13"/>
      <c r="G126" s="13">
        <f>C126*F126</f>
        <v>0</v>
      </c>
      <c r="H126" s="13">
        <f>D126+F126</f>
        <v>0</v>
      </c>
      <c r="I126" s="13">
        <f>E126+G126</f>
        <v>0</v>
      </c>
      <c r="J126" s="3"/>
      <c r="K126" s="3"/>
    </row>
    <row r="127" spans="1:11">
      <c r="A127" s="14" t="s">
        <v>109</v>
      </c>
      <c r="B127" s="14" t="s">
        <v>15</v>
      </c>
      <c r="C127" s="15"/>
      <c r="D127" s="15"/>
      <c r="E127" s="15"/>
      <c r="F127" s="15"/>
      <c r="G127" s="15"/>
      <c r="H127" s="15"/>
      <c r="I127" s="15"/>
      <c r="J127" s="3"/>
      <c r="K127" s="3"/>
    </row>
    <row r="128" spans="1:11" ht="30">
      <c r="A128" s="18" t="s">
        <v>110</v>
      </c>
      <c r="B128" s="7" t="s">
        <v>62</v>
      </c>
      <c r="C128" s="13">
        <v>143</v>
      </c>
      <c r="D128" s="13"/>
      <c r="E128" s="13">
        <f>C128*D128</f>
        <v>0</v>
      </c>
      <c r="F128" s="13"/>
      <c r="G128" s="13">
        <f>C128*F128</f>
        <v>0</v>
      </c>
      <c r="H128" s="13">
        <f>D128+F128</f>
        <v>0</v>
      </c>
      <c r="I128" s="13">
        <f>E128+G128</f>
        <v>0</v>
      </c>
      <c r="J128" s="3"/>
      <c r="K128" s="3"/>
    </row>
    <row r="129" spans="1:11">
      <c r="A129" s="14" t="s">
        <v>111</v>
      </c>
      <c r="B129" s="14" t="s">
        <v>15</v>
      </c>
      <c r="C129" s="15"/>
      <c r="D129" s="15"/>
      <c r="E129" s="15"/>
      <c r="F129" s="15"/>
      <c r="G129" s="15"/>
      <c r="H129" s="15"/>
      <c r="I129" s="15"/>
      <c r="J129" s="3"/>
      <c r="K129" s="3"/>
    </row>
    <row r="130" spans="1:11" ht="20.25">
      <c r="A130" s="18" t="s">
        <v>112</v>
      </c>
      <c r="B130" s="7" t="s">
        <v>62</v>
      </c>
      <c r="C130" s="13">
        <v>143</v>
      </c>
      <c r="D130" s="13"/>
      <c r="E130" s="13">
        <f>C130*D130</f>
        <v>0</v>
      </c>
      <c r="F130" s="13"/>
      <c r="G130" s="13">
        <f>C130*F130</f>
        <v>0</v>
      </c>
      <c r="H130" s="13">
        <f>D130+F130</f>
        <v>0</v>
      </c>
      <c r="I130" s="13">
        <f>E130+G130</f>
        <v>0</v>
      </c>
      <c r="J130" s="3"/>
      <c r="K130" s="3"/>
    </row>
    <row r="131" spans="1:11">
      <c r="A131" s="14" t="s">
        <v>113</v>
      </c>
      <c r="B131" s="14" t="s">
        <v>15</v>
      </c>
      <c r="C131" s="15"/>
      <c r="D131" s="15"/>
      <c r="E131" s="15"/>
      <c r="F131" s="15"/>
      <c r="G131" s="15"/>
      <c r="H131" s="15"/>
      <c r="I131" s="15"/>
      <c r="J131" s="3"/>
      <c r="K131" s="3"/>
    </row>
    <row r="132" spans="1:11" ht="30">
      <c r="A132" s="18" t="s">
        <v>114</v>
      </c>
      <c r="B132" s="7" t="s">
        <v>62</v>
      </c>
      <c r="C132" s="13">
        <v>143</v>
      </c>
      <c r="D132" s="13"/>
      <c r="E132" s="13">
        <f>C132*D132</f>
        <v>0</v>
      </c>
      <c r="F132" s="13"/>
      <c r="G132" s="13">
        <f>C132*F132</f>
        <v>0</v>
      </c>
      <c r="H132" s="13">
        <f>D132+F132</f>
        <v>0</v>
      </c>
      <c r="I132" s="13">
        <f>E132+G132</f>
        <v>0</v>
      </c>
      <c r="J132" s="3"/>
      <c r="K132" s="3"/>
    </row>
    <row r="133" spans="1:11">
      <c r="A133" s="14" t="s">
        <v>115</v>
      </c>
      <c r="B133" s="14" t="s">
        <v>15</v>
      </c>
      <c r="C133" s="15"/>
      <c r="D133" s="15"/>
      <c r="E133" s="15"/>
      <c r="F133" s="15"/>
      <c r="G133" s="15"/>
      <c r="H133" s="15"/>
      <c r="I133" s="15"/>
      <c r="J133" s="3"/>
      <c r="K133" s="3"/>
    </row>
    <row r="134" spans="1:11">
      <c r="A134" s="7" t="s">
        <v>116</v>
      </c>
      <c r="B134" s="7" t="s">
        <v>62</v>
      </c>
      <c r="C134" s="13">
        <v>41</v>
      </c>
      <c r="D134" s="13"/>
      <c r="E134" s="13">
        <f>C134*D134</f>
        <v>0</v>
      </c>
      <c r="F134" s="13"/>
      <c r="G134" s="13">
        <f>C134*F134</f>
        <v>0</v>
      </c>
      <c r="H134" s="13">
        <f t="shared" ref="H134:I138" si="19">D134+F134</f>
        <v>0</v>
      </c>
      <c r="I134" s="13">
        <f t="shared" si="19"/>
        <v>0</v>
      </c>
      <c r="J134" s="3"/>
      <c r="K134" s="3"/>
    </row>
    <row r="135" spans="1:11">
      <c r="A135" s="7" t="s">
        <v>117</v>
      </c>
      <c r="B135" s="7" t="s">
        <v>62</v>
      </c>
      <c r="C135" s="13">
        <v>88</v>
      </c>
      <c r="D135" s="13"/>
      <c r="E135" s="13">
        <f>C135*D135</f>
        <v>0</v>
      </c>
      <c r="F135" s="13"/>
      <c r="G135" s="13">
        <f>C135*F135</f>
        <v>0</v>
      </c>
      <c r="H135" s="13">
        <f t="shared" si="19"/>
        <v>0</v>
      </c>
      <c r="I135" s="13">
        <f t="shared" si="19"/>
        <v>0</v>
      </c>
      <c r="J135" s="3"/>
      <c r="K135" s="3"/>
    </row>
    <row r="136" spans="1:11">
      <c r="A136" s="7" t="s">
        <v>118</v>
      </c>
      <c r="B136" s="7" t="s">
        <v>62</v>
      </c>
      <c r="C136" s="13">
        <v>143</v>
      </c>
      <c r="D136" s="13"/>
      <c r="E136" s="13">
        <f>C136*D136</f>
        <v>0</v>
      </c>
      <c r="F136" s="13"/>
      <c r="G136" s="13">
        <f>C136*F136</f>
        <v>0</v>
      </c>
      <c r="H136" s="13">
        <f t="shared" si="19"/>
        <v>0</v>
      </c>
      <c r="I136" s="13">
        <f t="shared" si="19"/>
        <v>0</v>
      </c>
      <c r="J136" s="3"/>
      <c r="K136" s="3"/>
    </row>
    <row r="137" spans="1:11" ht="20.25">
      <c r="A137" s="18" t="s">
        <v>119</v>
      </c>
      <c r="B137" s="7" t="s">
        <v>62</v>
      </c>
      <c r="C137" s="13">
        <v>4</v>
      </c>
      <c r="D137" s="13"/>
      <c r="E137" s="13">
        <f>C137*D137</f>
        <v>0</v>
      </c>
      <c r="F137" s="13"/>
      <c r="G137" s="13">
        <f>C137*F137</f>
        <v>0</v>
      </c>
      <c r="H137" s="13">
        <f t="shared" si="19"/>
        <v>0</v>
      </c>
      <c r="I137" s="13">
        <f t="shared" si="19"/>
        <v>0</v>
      </c>
      <c r="J137" s="3"/>
      <c r="K137" s="3"/>
    </row>
    <row r="138" spans="1:11">
      <c r="A138" s="7" t="s">
        <v>120</v>
      </c>
      <c r="B138" s="7" t="s">
        <v>101</v>
      </c>
      <c r="C138" s="13">
        <v>993</v>
      </c>
      <c r="D138" s="13"/>
      <c r="E138" s="13">
        <f>C138*D138</f>
        <v>0</v>
      </c>
      <c r="F138" s="13"/>
      <c r="G138" s="13">
        <f>C138*F138</f>
        <v>0</v>
      </c>
      <c r="H138" s="13">
        <f t="shared" si="19"/>
        <v>0</v>
      </c>
      <c r="I138" s="13">
        <f t="shared" si="19"/>
        <v>0</v>
      </c>
      <c r="J138" s="3"/>
      <c r="K138" s="3"/>
    </row>
    <row r="139" spans="1:11">
      <c r="A139" s="14" t="s">
        <v>121</v>
      </c>
      <c r="B139" s="14" t="s">
        <v>15</v>
      </c>
      <c r="C139" s="15"/>
      <c r="D139" s="15"/>
      <c r="E139" s="15"/>
      <c r="F139" s="15"/>
      <c r="G139" s="15"/>
      <c r="H139" s="15"/>
      <c r="I139" s="15"/>
      <c r="J139" s="3"/>
      <c r="K139" s="3"/>
    </row>
    <row r="140" spans="1:11">
      <c r="A140" s="14" t="s">
        <v>122</v>
      </c>
      <c r="B140" s="14" t="s">
        <v>15</v>
      </c>
      <c r="C140" s="15"/>
      <c r="D140" s="15"/>
      <c r="E140" s="15"/>
      <c r="F140" s="15"/>
      <c r="G140" s="15"/>
      <c r="H140" s="15"/>
      <c r="I140" s="15"/>
      <c r="J140" s="3"/>
      <c r="K140" s="3"/>
    </row>
    <row r="141" spans="1:11">
      <c r="A141" s="7" t="s">
        <v>123</v>
      </c>
      <c r="B141" s="7" t="s">
        <v>101</v>
      </c>
      <c r="C141" s="13">
        <v>550</v>
      </c>
      <c r="D141" s="13"/>
      <c r="E141" s="13">
        <f>C141*D141</f>
        <v>0</v>
      </c>
      <c r="F141" s="13"/>
      <c r="G141" s="13">
        <f>C141*F141</f>
        <v>0</v>
      </c>
      <c r="H141" s="13">
        <f>D141+F141</f>
        <v>0</v>
      </c>
      <c r="I141" s="13">
        <f>E141+G141</f>
        <v>0</v>
      </c>
      <c r="J141" s="3"/>
      <c r="K141" s="3"/>
    </row>
    <row r="142" spans="1:11">
      <c r="A142" s="14" t="s">
        <v>124</v>
      </c>
      <c r="B142" s="14" t="s">
        <v>15</v>
      </c>
      <c r="C142" s="15"/>
      <c r="D142" s="15"/>
      <c r="E142" s="15"/>
      <c r="F142" s="15"/>
      <c r="G142" s="15"/>
      <c r="H142" s="15"/>
      <c r="I142" s="15"/>
      <c r="J142" s="3"/>
      <c r="K142" s="3"/>
    </row>
    <row r="143" spans="1:11">
      <c r="A143" s="7" t="s">
        <v>125</v>
      </c>
      <c r="B143" s="7" t="s">
        <v>62</v>
      </c>
      <c r="C143" s="13">
        <v>9</v>
      </c>
      <c r="D143" s="13"/>
      <c r="E143" s="13">
        <f>C143*D143</f>
        <v>0</v>
      </c>
      <c r="F143" s="13"/>
      <c r="G143" s="13">
        <f>C143*F143</f>
        <v>0</v>
      </c>
      <c r="H143" s="13">
        <f t="shared" ref="H143:I145" si="20">D143+F143</f>
        <v>0</v>
      </c>
      <c r="I143" s="13">
        <f t="shared" si="20"/>
        <v>0</v>
      </c>
      <c r="J143" s="3"/>
      <c r="K143" s="3"/>
    </row>
    <row r="144" spans="1:11" ht="30">
      <c r="A144" s="18" t="s">
        <v>126</v>
      </c>
      <c r="B144" s="7" t="s">
        <v>62</v>
      </c>
      <c r="C144" s="13">
        <v>23</v>
      </c>
      <c r="D144" s="13"/>
      <c r="E144" s="13">
        <f>C144*D144</f>
        <v>0</v>
      </c>
      <c r="F144" s="13"/>
      <c r="G144" s="13">
        <f>C144*F144</f>
        <v>0</v>
      </c>
      <c r="H144" s="13">
        <f t="shared" si="20"/>
        <v>0</v>
      </c>
      <c r="I144" s="13">
        <f t="shared" si="20"/>
        <v>0</v>
      </c>
      <c r="J144" s="3"/>
      <c r="K144" s="3"/>
    </row>
    <row r="145" spans="1:11">
      <c r="A145" s="7" t="s">
        <v>127</v>
      </c>
      <c r="B145" s="7" t="s">
        <v>62</v>
      </c>
      <c r="C145" s="13">
        <v>4</v>
      </c>
      <c r="D145" s="13"/>
      <c r="E145" s="13">
        <f>C145*D145</f>
        <v>0</v>
      </c>
      <c r="F145" s="13"/>
      <c r="G145" s="13">
        <f>C145*F145</f>
        <v>0</v>
      </c>
      <c r="H145" s="13">
        <f t="shared" si="20"/>
        <v>0</v>
      </c>
      <c r="I145" s="13">
        <f t="shared" si="20"/>
        <v>0</v>
      </c>
      <c r="J145" s="3"/>
      <c r="K145" s="3"/>
    </row>
    <row r="146" spans="1:11">
      <c r="A146" s="14" t="s">
        <v>128</v>
      </c>
      <c r="B146" s="14" t="s">
        <v>15</v>
      </c>
      <c r="C146" s="15"/>
      <c r="D146" s="15"/>
      <c r="E146" s="15"/>
      <c r="F146" s="15"/>
      <c r="G146" s="15"/>
      <c r="H146" s="15"/>
      <c r="I146" s="15"/>
      <c r="J146" s="3"/>
      <c r="K146" s="3"/>
    </row>
    <row r="147" spans="1:11">
      <c r="A147" s="7" t="s">
        <v>129</v>
      </c>
      <c r="B147" s="7" t="s">
        <v>62</v>
      </c>
      <c r="C147" s="13">
        <v>6</v>
      </c>
      <c r="D147" s="13"/>
      <c r="E147" s="13">
        <f>C147*D147</f>
        <v>0</v>
      </c>
      <c r="F147" s="13"/>
      <c r="G147" s="13">
        <f>C147*F147</f>
        <v>0</v>
      </c>
      <c r="H147" s="13">
        <f>D147+F147</f>
        <v>0</v>
      </c>
      <c r="I147" s="13">
        <f>E147+G147</f>
        <v>0</v>
      </c>
      <c r="J147" s="3"/>
      <c r="K147" s="3"/>
    </row>
    <row r="148" spans="1:11" ht="39.75">
      <c r="A148" s="18" t="s">
        <v>130</v>
      </c>
      <c r="B148" s="7" t="s">
        <v>82</v>
      </c>
      <c r="C148" s="13">
        <v>1</v>
      </c>
      <c r="D148" s="19"/>
      <c r="E148" s="13">
        <f>C148*D148</f>
        <v>0</v>
      </c>
      <c r="F148" s="13"/>
      <c r="G148" s="13">
        <f>C148*F148</f>
        <v>0</v>
      </c>
      <c r="H148" s="13">
        <f>D148+F148</f>
        <v>0</v>
      </c>
      <c r="I148" s="13">
        <f>E148+G148</f>
        <v>0</v>
      </c>
      <c r="J148" s="3"/>
      <c r="K148" s="3"/>
    </row>
    <row r="149" spans="1:11">
      <c r="A149" s="14" t="s">
        <v>131</v>
      </c>
      <c r="B149" s="14" t="s">
        <v>15</v>
      </c>
      <c r="C149" s="17"/>
      <c r="D149" s="17"/>
      <c r="E149" s="17"/>
      <c r="F149" s="17"/>
      <c r="G149" s="17"/>
      <c r="H149" s="17"/>
      <c r="I149" s="17"/>
      <c r="J149" s="3"/>
      <c r="K149" s="3"/>
    </row>
    <row r="150" spans="1:11" ht="20.25">
      <c r="A150" s="18" t="s">
        <v>132</v>
      </c>
      <c r="B150" s="7" t="s">
        <v>133</v>
      </c>
      <c r="C150" s="13">
        <v>40</v>
      </c>
      <c r="D150" s="13"/>
      <c r="E150" s="13">
        <f>C150*D150</f>
        <v>0</v>
      </c>
      <c r="F150" s="13"/>
      <c r="G150" s="13">
        <f>C150*F150</f>
        <v>0</v>
      </c>
      <c r="H150" s="13">
        <f>D150+F150</f>
        <v>0</v>
      </c>
      <c r="I150" s="13">
        <f>E150+G150</f>
        <v>0</v>
      </c>
      <c r="J150" s="3"/>
      <c r="K150" s="3"/>
    </row>
    <row r="151" spans="1:11">
      <c r="A151" s="7" t="s">
        <v>134</v>
      </c>
      <c r="B151" s="7" t="s">
        <v>82</v>
      </c>
      <c r="C151" s="13">
        <v>1</v>
      </c>
      <c r="D151" s="13"/>
      <c r="E151" s="13">
        <f>Parametry!B33/100*E119+Parametry!B33/100*E121+Parametry!B33/100*E122+Parametry!B33/100*E123+Parametry!B33/100*E126+Parametry!B33/100*E128+Parametry!B33/100*E130+Parametry!B33/100*E132+Parametry!B33/100*E134+Parametry!B33/100*E135+Parametry!B33/100*E136+Parametry!B33/100*E138+Parametry!B33/100*E141+Parametry!B33/100*E147+Parametry!B33/100*E150</f>
        <v>0</v>
      </c>
      <c r="F151" s="13"/>
      <c r="G151" s="13">
        <f>C151*F151</f>
        <v>0</v>
      </c>
      <c r="H151" s="13">
        <f>D151+F151</f>
        <v>0</v>
      </c>
      <c r="I151" s="13">
        <f>E151+G151</f>
        <v>0</v>
      </c>
      <c r="J151" s="3"/>
      <c r="K151" s="3"/>
    </row>
    <row r="152" spans="1:11">
      <c r="A152" s="4" t="s">
        <v>135</v>
      </c>
      <c r="B152" s="4" t="s">
        <v>15</v>
      </c>
      <c r="C152" s="12"/>
      <c r="D152" s="12"/>
      <c r="E152" s="12">
        <f>SUM(E118:E151)</f>
        <v>0</v>
      </c>
      <c r="F152" s="12"/>
      <c r="G152" s="12">
        <f>SUM(G118:G151)</f>
        <v>0</v>
      </c>
      <c r="H152" s="12"/>
      <c r="I152" s="12">
        <f>SUM(I118:I151)</f>
        <v>0</v>
      </c>
      <c r="J152" s="3"/>
      <c r="K152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Vaclav Fuksa</dc:creator>
  <cp:lastModifiedBy>Kunc Tomáš, Bc.</cp:lastModifiedBy>
  <dcterms:created xsi:type="dcterms:W3CDTF">2023-04-24T15:27:48Z</dcterms:created>
  <dcterms:modified xsi:type="dcterms:W3CDTF">2023-05-23T11:54:20Z</dcterms:modified>
</cp:coreProperties>
</file>