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defaultThemeVersion="166925"/>
  <xr:revisionPtr revIDLastSave="0" documentId="13_ncr:1_{E6F184A6-3A17-414D-926B-2BC4C468A08F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Polozkovy" sheetId="4" r:id="rId1"/>
  </sheets>
  <definedNames>
    <definedName name="_xlnm._FilterDatabase" localSheetId="0" hidden="1">Polozkovy!$B$9:$F$123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4" l="1"/>
  <c r="F72" i="4"/>
  <c r="F71" i="4"/>
  <c r="F70" i="4"/>
  <c r="F69" i="4"/>
  <c r="F68" i="4"/>
  <c r="F67" i="4"/>
  <c r="F66" i="4"/>
  <c r="F64" i="4"/>
  <c r="F63" i="4"/>
  <c r="F62" i="4"/>
  <c r="F61" i="4"/>
  <c r="F107" i="4"/>
  <c r="F120" i="4"/>
  <c r="F111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119" i="4"/>
  <c r="F118" i="4"/>
  <c r="F117" i="4"/>
  <c r="F116" i="4"/>
  <c r="F115" i="4"/>
  <c r="F114" i="4"/>
  <c r="F113" i="4"/>
  <c r="F112" i="4"/>
  <c r="F110" i="4"/>
  <c r="F109" i="4"/>
  <c r="F108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8" i="4"/>
  <c r="F77" i="4"/>
  <c r="F76" i="4"/>
  <c r="F75" i="4"/>
  <c r="F74" i="4"/>
  <c r="F65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79" i="4" l="1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 l="1"/>
  <c r="F121" i="4" s="1"/>
  <c r="F122" i="4" s="1"/>
  <c r="F123" i="4" s="1"/>
</calcChain>
</file>

<file path=xl/sharedStrings.xml><?xml version="1.0" encoding="utf-8"?>
<sst xmlns="http://schemas.openxmlformats.org/spreadsheetml/2006/main" count="232" uniqueCount="132">
  <si>
    <t>Datum nabídky:</t>
  </si>
  <si>
    <t>Instalovaný výkon:</t>
  </si>
  <si>
    <t>Cenová nabídka (položkový rozpočet)</t>
  </si>
  <si>
    <t>Položka</t>
  </si>
  <si>
    <t>Počet</t>
  </si>
  <si>
    <t>jednotková cena</t>
  </si>
  <si>
    <t>cena celkem</t>
  </si>
  <si>
    <t>Kabeláž AC</t>
  </si>
  <si>
    <t>Kabeláž DC</t>
  </si>
  <si>
    <t>Kabeláž ostatní</t>
  </si>
  <si>
    <t>Instalace panelů</t>
  </si>
  <si>
    <t>Elektroinstalační práce</t>
  </si>
  <si>
    <t xml:space="preserve">RFV-DC </t>
  </si>
  <si>
    <t>RFV -AC</t>
  </si>
  <si>
    <t>Doprava+ plošina</t>
  </si>
  <si>
    <t xml:space="preserve">Revize </t>
  </si>
  <si>
    <t>Odpínání panelů zajištění bezpečného DC napětí</t>
  </si>
  <si>
    <t>Uprava rozvaděče pro připojení FVE</t>
  </si>
  <si>
    <t>Monokrystalický solární panel 500Wp</t>
  </si>
  <si>
    <t>Konstrukce na plochou střechu</t>
  </si>
  <si>
    <t>ks</t>
  </si>
  <si>
    <t>komp</t>
  </si>
  <si>
    <t xml:space="preserve">Fotovoltaický systém pro ohřev vody 16kW, včetně osazení a připojení </t>
  </si>
  <si>
    <t>1. FVE systém pro ohřev vody</t>
  </si>
  <si>
    <t>m</t>
  </si>
  <si>
    <t>Svorky řadové WDU</t>
  </si>
  <si>
    <t>Příslušenství svorek WDU</t>
  </si>
  <si>
    <t>Svorky řadové SAK</t>
  </si>
  <si>
    <t>Příslušenství svorek SAK</t>
  </si>
  <si>
    <t>Popisky přístrojů</t>
  </si>
  <si>
    <t>Montáž uzemňovacího vedení-doplňků ostatních konstrukcí vodičem-pospojování</t>
  </si>
  <si>
    <t>EL.Protokoly</t>
  </si>
  <si>
    <t>2. Regulace a integrace do současného systému vytápění</t>
  </si>
  <si>
    <t>h</t>
  </si>
  <si>
    <t>Podružný materiál</t>
  </si>
  <si>
    <t>3. Nový rozvod vody vč rozšíření o ohřívač 750litrů</t>
  </si>
  <si>
    <t>Potrubí vícevrstvé vodovodní,Wavin Basalt Plus, polyfuzně svařené, D 40 x 5,5 mm</t>
  </si>
  <si>
    <t>Kohout vodovodní, kulový, vypouštěcí, komplet,, DN 15 mm</t>
  </si>
  <si>
    <t>Kohout vodovodní, kulový, 2x vnitřní závit, DN 25 mm</t>
  </si>
  <si>
    <t>Kohout vodovodní, kulový, 2x vnitřní závit, DN 32 mm</t>
  </si>
  <si>
    <t>Kohout vodovodní, kulový, 2x vnitřní závit, DN 40 mm</t>
  </si>
  <si>
    <t>Kohout vodovodní, kulový s vypouštěním, , DN 20 mm</t>
  </si>
  <si>
    <t>Kohout vodovodní, kulový s vypouštěním, DN 25 mm</t>
  </si>
  <si>
    <t>Kohout vodovodní, kulový s vypouštěním, DN 32 mm</t>
  </si>
  <si>
    <t>Kohout vodovodní, kulový s vypouštěním, DN 40 mm</t>
  </si>
  <si>
    <t>Ventil vodovodní, zpětný, 2x vnitřní závit, DN 25 mm</t>
  </si>
  <si>
    <t>Ventil vodovodní, zpětný, 2x vnitřní závit, DN 32 mm</t>
  </si>
  <si>
    <t>Ventil vodovodní, zpětný, 2x vnitřní závit, DN 40 mm</t>
  </si>
  <si>
    <t>žlab pozink d40</t>
  </si>
  <si>
    <t>žlab pozink d25</t>
  </si>
  <si>
    <t>Vodoměr domovní M-Bus</t>
  </si>
  <si>
    <t>Tlakoměr</t>
  </si>
  <si>
    <t>Teploměr 0-120 °C</t>
  </si>
  <si>
    <t>Přípojky vodovodní pro pevné připojení DN 32 mm</t>
  </si>
  <si>
    <t>Zkouška tlaku potrubí do DN 50 mm</t>
  </si>
  <si>
    <t>Proplach a dezinfekce vodovodního potrubí do DN 80 mm</t>
  </si>
  <si>
    <t>Nádoby expanzní tlak.s memb.Expanzomat DD, 33 l</t>
  </si>
  <si>
    <t>Montáž ohříváků vody stojat. do 800 l</t>
  </si>
  <si>
    <t>Potrubí z měděných trubek vytápění D 42 x 1,5 mm, v kotelně, strojovně</t>
  </si>
  <si>
    <t>Montáž kompaktního měřiče tepla závitového</t>
  </si>
  <si>
    <t>Měřič tepla M-Bus, vč. šroubení a uzávěrů</t>
  </si>
  <si>
    <t>HZS stavební dělník v tarifní třídě 4, zhotovení prostupů, zapravení</t>
  </si>
  <si>
    <t>Kotvící materiál, žárový pozink</t>
  </si>
  <si>
    <t>Zednický materiál pro zapravení prostupů</t>
  </si>
  <si>
    <t>Doprava a přesun materiálu</t>
  </si>
  <si>
    <t>kg</t>
  </si>
  <si>
    <t>LTN-4B-1 Jistič</t>
  </si>
  <si>
    <t>LTN-6B-1 Jistič</t>
  </si>
  <si>
    <t>LTN-32C-3 Jistič</t>
  </si>
  <si>
    <t>MT326230 cívka 230V AC</t>
  </si>
  <si>
    <t>RSI-63-40-A230-M Instalační stykač</t>
  </si>
  <si>
    <t>MSN-63-3 Vypínač</t>
  </si>
  <si>
    <t>M22-WR3 Ovládací hlavice přepínače, otočná hlavice, s aretací, kroužek titan, 60st, I-O-II</t>
  </si>
  <si>
    <t>M22-A Upevňovací adaptér, čelní montáž, 3 kont./LED prvky</t>
  </si>
  <si>
    <t>M22-KC10 Kontaktní prvek, šroubové svorky, zadní upevnění, 1Z</t>
  </si>
  <si>
    <t>M22-LED230-R Prvek LED, šroubové svorky, čelní upevnění, 85-264VAC, 5-15mA, červená</t>
  </si>
  <si>
    <t>M22-LED230-W Prvek LED, šroubové svorky, čelní upevnění, 85-264VAC, 5-15mA, bílá</t>
  </si>
  <si>
    <t>M22-L-R Signálka, zapuštěná, IP67, kroužek titan, červená</t>
  </si>
  <si>
    <t>M22-L-Y Signálka, zapuštěná, IP67, kroužek titan, žlutá</t>
  </si>
  <si>
    <t>KA1-8120-Držák popisného štítku</t>
  </si>
  <si>
    <t>KA1-8121-Popisný štítek prázdný</t>
  </si>
  <si>
    <t>Ks</t>
  </si>
  <si>
    <t>Instalace SW, oživení FVE, monitoring, zaškolení</t>
  </si>
  <si>
    <t>Obec Valašské Meziříčí , 757 01</t>
  </si>
  <si>
    <t>Žlab vodičový s výřezy</t>
  </si>
  <si>
    <t>Navláčky - paměťové</t>
  </si>
  <si>
    <t>Din lišta</t>
  </si>
  <si>
    <t>Pvc plášť, barevné žíly</t>
  </si>
  <si>
    <t>Zemnící svorka</t>
  </si>
  <si>
    <t>Kabelový drátový žlab Merkur vč. dílů a příslušenství, žárový zinek</t>
  </si>
  <si>
    <t>Trubka tuhá vysoká mechanická odolnost černá</t>
  </si>
  <si>
    <t>Trubka ohebná střední mechanická o dolnost</t>
  </si>
  <si>
    <t>Lišta elektroinstalační vč. dílů a příslušenství</t>
  </si>
  <si>
    <t>Projekční a inženýrské práce</t>
  </si>
  <si>
    <t>Vodič jednožilový ohebný (CYA)</t>
  </si>
  <si>
    <t>Kabel silový, izolace pvc s vodičem PE</t>
  </si>
  <si>
    <t>Spoluprace s dodavatelem pri koordinace postupu praci</t>
  </si>
  <si>
    <t>Provedeni reviznich zkousek dle CSN 331500</t>
  </si>
  <si>
    <t>Pomocné inženýrské práce a dozor</t>
  </si>
  <si>
    <t>Cena bez DPH v Kč:</t>
  </si>
  <si>
    <t>DPH 21% v Kč:</t>
  </si>
  <si>
    <t>Cena s DPH 21%  v Kč:</t>
  </si>
  <si>
    <t>18kWp</t>
  </si>
  <si>
    <t>kus</t>
  </si>
  <si>
    <t>soubor</t>
  </si>
  <si>
    <t>soub</t>
  </si>
  <si>
    <t>Regulátor se dvěma nezávislými výstupy a alarmem</t>
  </si>
  <si>
    <t>Potrubí vícevrstvé vodovodní, polyfuzně svařené, D 25 x 3,5 mm</t>
  </si>
  <si>
    <t>Potrubí vícevrstvé vodovodní, polyfuzně svařené, D 40 x 5,5 mm</t>
  </si>
  <si>
    <t>Izolace návleková  tl. stěny 25 mm</t>
  </si>
  <si>
    <t>Ventil pojistný 1" x 1 1/4" závitový</t>
  </si>
  <si>
    <t>Izolace návleková tl. stěny 25 mm</t>
  </si>
  <si>
    <t>Obřívač vody 750l</t>
  </si>
  <si>
    <t>Příslušenství pro ohřívače, elektrická topná vložka 9,0 kW</t>
  </si>
  <si>
    <t>Pouzdro potrubní izolační 35/40 mm</t>
  </si>
  <si>
    <t>Čerpadlo 30/1-6, PN 10</t>
  </si>
  <si>
    <t>Čerpadlo Z 25/1-6</t>
  </si>
  <si>
    <t>Pt100 teplotní sonda Carel PT100/A2</t>
  </si>
  <si>
    <t>ES16/230-160/T1/T2, elektronický spínač REGMET rychlý</t>
  </si>
  <si>
    <t>Měřič tepla - cena se může lišit dle zvoleného průměru potrubí a požadované výbavy</t>
  </si>
  <si>
    <t>Plně flexibilní měřič tepla a chladu připravený pro budoucnost</t>
  </si>
  <si>
    <t>Bezpečnostní 3-pólový odpínač 63A v krytu, IP66, polykarbonát</t>
  </si>
  <si>
    <t>Obhlídka pracoviště před započetím realizace díla</t>
  </si>
  <si>
    <t>Ostatní náklady nutné pro provedení díla ( režie, doprava, drobný montážní materiál atd. )</t>
  </si>
  <si>
    <t>Projekt skutečného stavu</t>
  </si>
  <si>
    <t>Účast při uvádění do provozu</t>
  </si>
  <si>
    <t>Testování a individuální zkoušky 1 montážník</t>
  </si>
  <si>
    <t>Komplexní vyzkoušení 1 montážník</t>
  </si>
  <si>
    <t xml:space="preserve"> Zkusebni provoz</t>
  </si>
  <si>
    <t xml:space="preserve"> Zauceni obsluhy</t>
  </si>
  <si>
    <t>Montáž periferií a ukončení kabelu na straně periferií</t>
  </si>
  <si>
    <t>VÝSTAVBA NOVÉHO ZDROJE PRO OHŘEV TUV Na objektu TJ Žerotínova 736, 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</si>
</sst>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0" fillId="2" borderId="1" xfId="0" applyFill="1" applyBorder="1"/>
    <xf numFmtId="4" fontId="0" fillId="0" borderId="1" xfId="0" applyNumberFormat="1" applyBorder="1"/>
    <xf numFmtId="4" fontId="0" fillId="0" borderId="2" xfId="0" applyNumberFormat="1" applyBorder="1"/>
    <xf numFmtId="4" fontId="0" fillId="0" borderId="5" xfId="0" applyNumberFormat="1" applyBorder="1"/>
    <xf numFmtId="4" fontId="0" fillId="0" borderId="3" xfId="0" applyNumberFormat="1" applyBorder="1"/>
    <xf numFmtId="4" fontId="0" fillId="2" borderId="1" xfId="0" applyNumberFormat="1" applyFill="1" applyBorder="1"/>
    <xf numFmtId="4" fontId="0" fillId="0" borderId="0" xfId="0" applyNumberFormat="1"/>
    <xf numFmtId="4" fontId="0" fillId="0" borderId="6" xfId="0" applyNumberFormat="1" applyBorder="1"/>
    <xf numFmtId="0" fontId="0" fillId="3" borderId="7" xfId="0" applyFill="1" applyBorder="1"/>
    <xf numFmtId="0" fontId="0" fillId="3" borderId="8" xfId="0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0" fontId="0" fillId="0" borderId="12" xfId="0" applyBorder="1" applyAlignment="1">
      <alignment horizontal="right"/>
    </xf>
    <xf numFmtId="4" fontId="0" fillId="0" borderId="13" xfId="0" applyNumberFormat="1" applyBorder="1"/>
    <xf numFmtId="4" fontId="0" fillId="0" borderId="15" xfId="0" applyNumberFormat="1" applyBorder="1"/>
    <xf numFmtId="0" fontId="0" fillId="0" borderId="16" xfId="0" applyBorder="1"/>
    <xf numFmtId="4" fontId="0" fillId="0" borderId="17" xfId="0" applyNumberFormat="1" applyBorder="1"/>
    <xf numFmtId="0" fontId="0" fillId="2" borderId="12" xfId="0" applyFill="1" applyBorder="1"/>
    <xf numFmtId="4" fontId="0" fillId="2" borderId="13" xfId="0" applyNumberFormat="1" applyFill="1" applyBorder="1"/>
    <xf numFmtId="0" fontId="1" fillId="3" borderId="18" xfId="0" applyFont="1" applyFill="1" applyBorder="1"/>
    <xf numFmtId="4" fontId="1" fillId="3" borderId="13" xfId="0" applyNumberFormat="1" applyFont="1" applyFill="1" applyBorder="1"/>
    <xf numFmtId="0" fontId="0" fillId="0" borderId="12" xfId="0" applyBorder="1" applyAlignment="1">
      <alignment horizontal="right" wrapText="1"/>
    </xf>
    <xf numFmtId="0" fontId="0" fillId="3" borderId="18" xfId="0" applyFill="1" applyBorder="1"/>
    <xf numFmtId="4" fontId="0" fillId="3" borderId="13" xfId="0" applyNumberFormat="1" applyFill="1" applyBorder="1"/>
    <xf numFmtId="4" fontId="1" fillId="2" borderId="21" xfId="0" applyNumberFormat="1" applyFont="1" applyFill="1" applyBorder="1"/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0" fillId="0" borderId="14" xfId="0" applyBorder="1"/>
    <xf numFmtId="0" fontId="0" fillId="0" borderId="2" xfId="0" applyBorder="1"/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" fillId="3" borderId="12" xfId="0" applyFont="1" applyFill="1" applyBorder="1"/>
    <xf numFmtId="0" fontId="1" fillId="3" borderId="1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123"/>
  <sheetViews>
    <sheetView tabSelected="1" zoomScaleNormal="100" workbookViewId="0"/>
  </sheetViews>
  <sheetFormatPr defaultRowHeight="14.5" x14ac:dyDescent="0.35"/>
  <cols>
    <col min="2" max="2" width="75.1796875" bestFit="1" customWidth="1"/>
    <col min="5" max="5" width="18.26953125" style="10" customWidth="1"/>
    <col min="6" max="6" width="18.1796875" style="10" customWidth="1"/>
  </cols>
  <sheetData>
    <row r="1" spans="2:6" ht="15" thickBot="1" x14ac:dyDescent="0.4"/>
    <row r="2" spans="2:6" x14ac:dyDescent="0.35">
      <c r="B2" s="32" t="s">
        <v>83</v>
      </c>
      <c r="C2" s="16"/>
      <c r="D2" s="16"/>
      <c r="E2" s="17"/>
      <c r="F2" s="18"/>
    </row>
    <row r="3" spans="2:6" x14ac:dyDescent="0.35">
      <c r="B3" s="33" t="s">
        <v>131</v>
      </c>
      <c r="C3" s="1"/>
      <c r="D3" s="1"/>
      <c r="E3" s="5"/>
      <c r="F3" s="20"/>
    </row>
    <row r="4" spans="2:6" x14ac:dyDescent="0.35">
      <c r="B4" s="33" t="s">
        <v>0</v>
      </c>
      <c r="C4" s="1"/>
      <c r="D4" s="1"/>
      <c r="E4" s="5"/>
      <c r="F4" s="20"/>
    </row>
    <row r="5" spans="2:6" x14ac:dyDescent="0.35">
      <c r="B5" s="33" t="s">
        <v>1</v>
      </c>
      <c r="C5" s="2" t="s">
        <v>102</v>
      </c>
      <c r="D5" s="1"/>
      <c r="E5" s="5"/>
      <c r="F5" s="20"/>
    </row>
    <row r="6" spans="2:6" ht="15" thickBot="1" x14ac:dyDescent="0.4">
      <c r="B6" s="34"/>
      <c r="C6" s="35"/>
      <c r="D6" s="35"/>
      <c r="E6" s="6"/>
      <c r="F6" s="21"/>
    </row>
    <row r="7" spans="2:6" ht="19" thickBot="1" x14ac:dyDescent="0.5">
      <c r="B7" s="36" t="s">
        <v>2</v>
      </c>
      <c r="C7" s="37"/>
      <c r="D7" s="37"/>
      <c r="E7" s="7"/>
      <c r="F7" s="11"/>
    </row>
    <row r="8" spans="2:6" x14ac:dyDescent="0.35">
      <c r="B8" s="22"/>
      <c r="C8" s="3"/>
      <c r="D8" s="3"/>
      <c r="E8" s="8"/>
      <c r="F8" s="23"/>
    </row>
    <row r="9" spans="2:6" x14ac:dyDescent="0.35">
      <c r="B9" s="24" t="s">
        <v>3</v>
      </c>
      <c r="C9" s="4" t="s">
        <v>4</v>
      </c>
      <c r="D9" s="4"/>
      <c r="E9" s="9" t="s">
        <v>5</v>
      </c>
      <c r="F9" s="25" t="s">
        <v>6</v>
      </c>
    </row>
    <row r="10" spans="2:6" x14ac:dyDescent="0.35">
      <c r="B10" s="26" t="s">
        <v>23</v>
      </c>
      <c r="C10" s="14"/>
      <c r="D10" s="14"/>
      <c r="E10" s="15"/>
      <c r="F10" s="27">
        <f>SUM(F11:F25)</f>
        <v>0</v>
      </c>
    </row>
    <row r="11" spans="2:6" x14ac:dyDescent="0.35">
      <c r="B11" s="19" t="s">
        <v>18</v>
      </c>
      <c r="C11" s="1">
        <v>36</v>
      </c>
      <c r="D11" s="1" t="s">
        <v>20</v>
      </c>
      <c r="E11" s="5"/>
      <c r="F11" s="20">
        <f>C11*E11</f>
        <v>0</v>
      </c>
    </row>
    <row r="12" spans="2:6" x14ac:dyDescent="0.35">
      <c r="B12" s="19" t="s">
        <v>16</v>
      </c>
      <c r="C12" s="1">
        <v>1</v>
      </c>
      <c r="D12" s="1" t="s">
        <v>21</v>
      </c>
      <c r="E12" s="5"/>
      <c r="F12" s="20">
        <f>C12*E12</f>
        <v>0</v>
      </c>
    </row>
    <row r="13" spans="2:6" x14ac:dyDescent="0.35">
      <c r="B13" s="19" t="s">
        <v>19</v>
      </c>
      <c r="C13" s="1">
        <v>1</v>
      </c>
      <c r="D13" s="1" t="s">
        <v>21</v>
      </c>
      <c r="E13" s="5"/>
      <c r="F13" s="20">
        <f>C13*E13</f>
        <v>0</v>
      </c>
    </row>
    <row r="14" spans="2:6" x14ac:dyDescent="0.35">
      <c r="B14" s="28" t="s">
        <v>22</v>
      </c>
      <c r="C14" s="1">
        <v>1</v>
      </c>
      <c r="D14" s="1" t="s">
        <v>21</v>
      </c>
      <c r="E14" s="5"/>
      <c r="F14" s="20">
        <f t="shared" ref="F14:F25" si="0">C14*E14</f>
        <v>0</v>
      </c>
    </row>
    <row r="15" spans="2:6" x14ac:dyDescent="0.35">
      <c r="B15" s="28" t="s">
        <v>12</v>
      </c>
      <c r="C15" s="1">
        <v>1</v>
      </c>
      <c r="D15" s="1" t="s">
        <v>20</v>
      </c>
      <c r="E15" s="5"/>
      <c r="F15" s="20">
        <f t="shared" si="0"/>
        <v>0</v>
      </c>
    </row>
    <row r="16" spans="2:6" x14ac:dyDescent="0.35">
      <c r="B16" s="28" t="s">
        <v>13</v>
      </c>
      <c r="C16" s="1">
        <v>2</v>
      </c>
      <c r="D16" s="1" t="s">
        <v>20</v>
      </c>
      <c r="E16" s="5"/>
      <c r="F16" s="20">
        <f t="shared" si="0"/>
        <v>0</v>
      </c>
    </row>
    <row r="17" spans="2:6" x14ac:dyDescent="0.35">
      <c r="B17" s="28" t="s">
        <v>17</v>
      </c>
      <c r="C17" s="1">
        <v>1</v>
      </c>
      <c r="D17" s="1" t="s">
        <v>20</v>
      </c>
      <c r="E17" s="5"/>
      <c r="F17" s="20">
        <f t="shared" si="0"/>
        <v>0</v>
      </c>
    </row>
    <row r="18" spans="2:6" x14ac:dyDescent="0.35">
      <c r="B18" s="19" t="s">
        <v>7</v>
      </c>
      <c r="C18" s="1">
        <v>25</v>
      </c>
      <c r="D18" s="1" t="s">
        <v>24</v>
      </c>
      <c r="E18" s="5"/>
      <c r="F18" s="20">
        <f t="shared" si="0"/>
        <v>0</v>
      </c>
    </row>
    <row r="19" spans="2:6" x14ac:dyDescent="0.35">
      <c r="B19" s="19" t="s">
        <v>8</v>
      </c>
      <c r="C19" s="1">
        <v>600</v>
      </c>
      <c r="D19" s="1" t="s">
        <v>24</v>
      </c>
      <c r="E19" s="5"/>
      <c r="F19" s="20">
        <f t="shared" si="0"/>
        <v>0</v>
      </c>
    </row>
    <row r="20" spans="2:6" x14ac:dyDescent="0.35">
      <c r="B20" s="19" t="s">
        <v>9</v>
      </c>
      <c r="C20" s="1">
        <v>50</v>
      </c>
      <c r="D20" s="1" t="s">
        <v>24</v>
      </c>
      <c r="E20" s="5"/>
      <c r="F20" s="20">
        <f t="shared" si="0"/>
        <v>0</v>
      </c>
    </row>
    <row r="21" spans="2:6" x14ac:dyDescent="0.35">
      <c r="B21" s="19" t="s">
        <v>10</v>
      </c>
      <c r="C21" s="1">
        <v>1</v>
      </c>
      <c r="D21" s="1" t="s">
        <v>21</v>
      </c>
      <c r="E21" s="5"/>
      <c r="F21" s="20">
        <f t="shared" si="0"/>
        <v>0</v>
      </c>
    </row>
    <row r="22" spans="2:6" x14ac:dyDescent="0.35">
      <c r="B22" s="19" t="s">
        <v>11</v>
      </c>
      <c r="C22" s="1">
        <v>1</v>
      </c>
      <c r="D22" s="1" t="s">
        <v>21</v>
      </c>
      <c r="E22" s="5"/>
      <c r="F22" s="20">
        <f t="shared" si="0"/>
        <v>0</v>
      </c>
    </row>
    <row r="23" spans="2:6" x14ac:dyDescent="0.35">
      <c r="B23" s="19" t="s">
        <v>15</v>
      </c>
      <c r="C23" s="1">
        <v>1</v>
      </c>
      <c r="D23" s="1" t="s">
        <v>20</v>
      </c>
      <c r="E23" s="5"/>
      <c r="F23" s="20">
        <f t="shared" si="0"/>
        <v>0</v>
      </c>
    </row>
    <row r="24" spans="2:6" x14ac:dyDescent="0.35">
      <c r="B24" s="19" t="s">
        <v>82</v>
      </c>
      <c r="C24" s="1">
        <v>1</v>
      </c>
      <c r="D24" s="1" t="s">
        <v>20</v>
      </c>
      <c r="E24" s="5"/>
      <c r="F24" s="20">
        <f t="shared" si="0"/>
        <v>0</v>
      </c>
    </row>
    <row r="25" spans="2:6" x14ac:dyDescent="0.35">
      <c r="B25" s="19" t="s">
        <v>14</v>
      </c>
      <c r="C25" s="1">
        <v>1</v>
      </c>
      <c r="D25" s="1" t="s">
        <v>20</v>
      </c>
      <c r="E25" s="5"/>
      <c r="F25" s="20">
        <f t="shared" si="0"/>
        <v>0</v>
      </c>
    </row>
    <row r="26" spans="2:6" x14ac:dyDescent="0.35">
      <c r="B26" s="26" t="s">
        <v>32</v>
      </c>
      <c r="C26" s="14"/>
      <c r="D26" s="14"/>
      <c r="E26" s="15"/>
      <c r="F26" s="27">
        <f>SUM(F27:F78)</f>
        <v>0</v>
      </c>
    </row>
    <row r="27" spans="2:6" x14ac:dyDescent="0.35">
      <c r="B27" s="19" t="s">
        <v>66</v>
      </c>
      <c r="C27" s="1">
        <v>5</v>
      </c>
      <c r="D27" s="1" t="s">
        <v>20</v>
      </c>
      <c r="E27" s="5"/>
      <c r="F27" s="20">
        <f t="shared" ref="F27:F117" si="1">C27*E27</f>
        <v>0</v>
      </c>
    </row>
    <row r="28" spans="2:6" x14ac:dyDescent="0.35">
      <c r="B28" s="19" t="s">
        <v>67</v>
      </c>
      <c r="C28" s="1">
        <v>3</v>
      </c>
      <c r="D28" s="1" t="s">
        <v>20</v>
      </c>
      <c r="E28" s="5"/>
      <c r="F28" s="20">
        <f t="shared" si="1"/>
        <v>0</v>
      </c>
    </row>
    <row r="29" spans="2:6" x14ac:dyDescent="0.35">
      <c r="B29" s="19" t="s">
        <v>68</v>
      </c>
      <c r="C29" s="1">
        <v>2</v>
      </c>
      <c r="D29" s="1" t="s">
        <v>20</v>
      </c>
      <c r="E29" s="5"/>
      <c r="F29" s="20">
        <f t="shared" si="1"/>
        <v>0</v>
      </c>
    </row>
    <row r="30" spans="2:6" x14ac:dyDescent="0.35">
      <c r="B30" s="19" t="s">
        <v>69</v>
      </c>
      <c r="C30" s="1">
        <v>2</v>
      </c>
      <c r="D30" s="1" t="s">
        <v>20</v>
      </c>
      <c r="E30" s="5"/>
      <c r="F30" s="20">
        <f t="shared" si="1"/>
        <v>0</v>
      </c>
    </row>
    <row r="31" spans="2:6" x14ac:dyDescent="0.35">
      <c r="B31" s="19" t="s">
        <v>70</v>
      </c>
      <c r="C31" s="1">
        <v>2</v>
      </c>
      <c r="D31" s="1" t="s">
        <v>81</v>
      </c>
      <c r="E31" s="5"/>
      <c r="F31" s="20">
        <f t="shared" si="1"/>
        <v>0</v>
      </c>
    </row>
    <row r="32" spans="2:6" x14ac:dyDescent="0.35">
      <c r="B32" s="19" t="s">
        <v>71</v>
      </c>
      <c r="C32" s="1">
        <v>2</v>
      </c>
      <c r="D32" s="1" t="s">
        <v>81</v>
      </c>
      <c r="E32" s="5"/>
      <c r="F32" s="20">
        <f t="shared" si="1"/>
        <v>0</v>
      </c>
    </row>
    <row r="33" spans="2:6" x14ac:dyDescent="0.35">
      <c r="B33" s="19" t="s">
        <v>72</v>
      </c>
      <c r="C33" s="1">
        <v>2</v>
      </c>
      <c r="D33" s="1" t="s">
        <v>20</v>
      </c>
      <c r="E33" s="5"/>
      <c r="F33" s="20">
        <f t="shared" si="1"/>
        <v>0</v>
      </c>
    </row>
    <row r="34" spans="2:6" x14ac:dyDescent="0.35">
      <c r="B34" s="19" t="s">
        <v>73</v>
      </c>
      <c r="C34" s="1">
        <v>8</v>
      </c>
      <c r="D34" s="1" t="s">
        <v>20</v>
      </c>
      <c r="E34" s="5"/>
      <c r="F34" s="20">
        <f t="shared" si="1"/>
        <v>0</v>
      </c>
    </row>
    <row r="35" spans="2:6" x14ac:dyDescent="0.35">
      <c r="B35" s="19" t="s">
        <v>74</v>
      </c>
      <c r="C35" s="1">
        <v>4</v>
      </c>
      <c r="D35" s="1" t="s">
        <v>20</v>
      </c>
      <c r="E35" s="5"/>
      <c r="F35" s="20">
        <f t="shared" si="1"/>
        <v>0</v>
      </c>
    </row>
    <row r="36" spans="2:6" x14ac:dyDescent="0.35">
      <c r="B36" s="19" t="s">
        <v>75</v>
      </c>
      <c r="C36" s="1">
        <v>2</v>
      </c>
      <c r="D36" s="1" t="s">
        <v>20</v>
      </c>
      <c r="E36" s="5"/>
      <c r="F36" s="20">
        <f t="shared" si="1"/>
        <v>0</v>
      </c>
    </row>
    <row r="37" spans="2:6" x14ac:dyDescent="0.35">
      <c r="B37" s="19" t="s">
        <v>76</v>
      </c>
      <c r="C37" s="1">
        <v>4</v>
      </c>
      <c r="D37" s="1" t="s">
        <v>20</v>
      </c>
      <c r="E37" s="5"/>
      <c r="F37" s="20">
        <f t="shared" si="1"/>
        <v>0</v>
      </c>
    </row>
    <row r="38" spans="2:6" x14ac:dyDescent="0.35">
      <c r="B38" s="19" t="s">
        <v>77</v>
      </c>
      <c r="C38" s="1">
        <v>2</v>
      </c>
      <c r="D38" s="1" t="s">
        <v>20</v>
      </c>
      <c r="E38" s="5"/>
      <c r="F38" s="20">
        <f t="shared" si="1"/>
        <v>0</v>
      </c>
    </row>
    <row r="39" spans="2:6" x14ac:dyDescent="0.35">
      <c r="B39" s="19" t="s">
        <v>78</v>
      </c>
      <c r="C39" s="1">
        <v>4</v>
      </c>
      <c r="D39" s="1" t="s">
        <v>20</v>
      </c>
      <c r="E39" s="5"/>
      <c r="F39" s="20">
        <f t="shared" si="1"/>
        <v>0</v>
      </c>
    </row>
    <row r="40" spans="2:6" x14ac:dyDescent="0.35">
      <c r="B40" s="19" t="s">
        <v>79</v>
      </c>
      <c r="C40" s="1">
        <v>8</v>
      </c>
      <c r="D40" s="1" t="s">
        <v>20</v>
      </c>
      <c r="E40" s="5"/>
      <c r="F40" s="20">
        <f t="shared" si="1"/>
        <v>0</v>
      </c>
    </row>
    <row r="41" spans="2:6" x14ac:dyDescent="0.35">
      <c r="B41" s="19" t="s">
        <v>80</v>
      </c>
      <c r="C41" s="1">
        <v>8</v>
      </c>
      <c r="D41" s="1" t="s">
        <v>20</v>
      </c>
      <c r="E41" s="5"/>
      <c r="F41" s="20">
        <f t="shared" si="1"/>
        <v>0</v>
      </c>
    </row>
    <row r="42" spans="2:6" x14ac:dyDescent="0.35">
      <c r="B42" s="19" t="s">
        <v>106</v>
      </c>
      <c r="C42" s="1">
        <v>2</v>
      </c>
      <c r="D42" s="1" t="s">
        <v>20</v>
      </c>
      <c r="E42" s="5"/>
      <c r="F42" s="20">
        <f t="shared" si="1"/>
        <v>0</v>
      </c>
    </row>
    <row r="43" spans="2:6" x14ac:dyDescent="0.35">
      <c r="B43" s="19" t="s">
        <v>25</v>
      </c>
      <c r="C43" s="1">
        <v>1</v>
      </c>
      <c r="D43" s="1" t="s">
        <v>21</v>
      </c>
      <c r="E43" s="5"/>
      <c r="F43" s="20">
        <f t="shared" si="1"/>
        <v>0</v>
      </c>
    </row>
    <row r="44" spans="2:6" x14ac:dyDescent="0.35">
      <c r="B44" s="19" t="s">
        <v>26</v>
      </c>
      <c r="C44" s="1">
        <v>1</v>
      </c>
      <c r="D44" s="1" t="s">
        <v>21</v>
      </c>
      <c r="E44" s="5"/>
      <c r="F44" s="20">
        <f t="shared" si="1"/>
        <v>0</v>
      </c>
    </row>
    <row r="45" spans="2:6" x14ac:dyDescent="0.35">
      <c r="B45" s="19" t="s">
        <v>27</v>
      </c>
      <c r="C45" s="1">
        <v>1</v>
      </c>
      <c r="D45" s="1" t="s">
        <v>21</v>
      </c>
      <c r="E45" s="5"/>
      <c r="F45" s="20">
        <f t="shared" si="1"/>
        <v>0</v>
      </c>
    </row>
    <row r="46" spans="2:6" x14ac:dyDescent="0.35">
      <c r="B46" s="19" t="s">
        <v>28</v>
      </c>
      <c r="C46" s="1">
        <v>1</v>
      </c>
      <c r="D46" s="1" t="s">
        <v>21</v>
      </c>
      <c r="E46" s="5"/>
      <c r="F46" s="20">
        <f t="shared" si="1"/>
        <v>0</v>
      </c>
    </row>
    <row r="47" spans="2:6" x14ac:dyDescent="0.35">
      <c r="B47" s="19" t="s">
        <v>84</v>
      </c>
      <c r="C47" s="1">
        <v>6</v>
      </c>
      <c r="D47" s="1" t="s">
        <v>24</v>
      </c>
      <c r="E47" s="5"/>
      <c r="F47" s="20">
        <f t="shared" si="1"/>
        <v>0</v>
      </c>
    </row>
    <row r="48" spans="2:6" x14ac:dyDescent="0.35">
      <c r="B48" s="19" t="s">
        <v>85</v>
      </c>
      <c r="C48" s="1">
        <v>350</v>
      </c>
      <c r="D48" s="1" t="s">
        <v>20</v>
      </c>
      <c r="E48" s="5"/>
      <c r="F48" s="20">
        <f t="shared" si="1"/>
        <v>0</v>
      </c>
    </row>
    <row r="49" spans="2:6" x14ac:dyDescent="0.35">
      <c r="B49" s="19" t="s">
        <v>29</v>
      </c>
      <c r="C49" s="1">
        <v>1</v>
      </c>
      <c r="D49" s="1" t="s">
        <v>21</v>
      </c>
      <c r="E49" s="5"/>
      <c r="F49" s="20">
        <f t="shared" si="1"/>
        <v>0</v>
      </c>
    </row>
    <row r="50" spans="2:6" x14ac:dyDescent="0.35">
      <c r="B50" s="19" t="s">
        <v>86</v>
      </c>
      <c r="C50" s="1">
        <v>2</v>
      </c>
      <c r="D50" s="1" t="s">
        <v>24</v>
      </c>
      <c r="E50" s="5"/>
      <c r="F50" s="20">
        <f t="shared" si="1"/>
        <v>0</v>
      </c>
    </row>
    <row r="51" spans="2:6" x14ac:dyDescent="0.35">
      <c r="B51" s="19" t="s">
        <v>94</v>
      </c>
      <c r="C51" s="1">
        <v>155</v>
      </c>
      <c r="D51" s="1" t="s">
        <v>24</v>
      </c>
      <c r="E51" s="5"/>
      <c r="F51" s="20">
        <f t="shared" si="1"/>
        <v>0</v>
      </c>
    </row>
    <row r="52" spans="2:6" x14ac:dyDescent="0.35">
      <c r="B52" s="19" t="s">
        <v>87</v>
      </c>
      <c r="C52" s="1">
        <v>210</v>
      </c>
      <c r="D52" s="1" t="s">
        <v>24</v>
      </c>
      <c r="E52" s="5"/>
      <c r="F52" s="20">
        <f t="shared" si="1"/>
        <v>0</v>
      </c>
    </row>
    <row r="53" spans="2:6" x14ac:dyDescent="0.35">
      <c r="B53" s="19" t="s">
        <v>95</v>
      </c>
      <c r="C53" s="1">
        <v>200</v>
      </c>
      <c r="D53" s="1" t="s">
        <v>24</v>
      </c>
      <c r="E53" s="5"/>
      <c r="F53" s="20">
        <f t="shared" si="1"/>
        <v>0</v>
      </c>
    </row>
    <row r="54" spans="2:6" x14ac:dyDescent="0.35">
      <c r="B54" s="19" t="s">
        <v>88</v>
      </c>
      <c r="C54" s="1">
        <v>10</v>
      </c>
      <c r="D54" s="1" t="s">
        <v>20</v>
      </c>
      <c r="E54" s="5"/>
      <c r="F54" s="20">
        <f t="shared" si="1"/>
        <v>0</v>
      </c>
    </row>
    <row r="55" spans="2:6" x14ac:dyDescent="0.35">
      <c r="B55" s="19" t="s">
        <v>30</v>
      </c>
      <c r="C55" s="1">
        <v>15</v>
      </c>
      <c r="D55" s="1" t="s">
        <v>24</v>
      </c>
      <c r="E55" s="5"/>
      <c r="F55" s="20">
        <f t="shared" si="1"/>
        <v>0</v>
      </c>
    </row>
    <row r="56" spans="2:6" x14ac:dyDescent="0.35">
      <c r="B56" s="19" t="s">
        <v>89</v>
      </c>
      <c r="C56" s="1">
        <v>20</v>
      </c>
      <c r="D56" s="1" t="s">
        <v>24</v>
      </c>
      <c r="E56" s="5"/>
      <c r="F56" s="20">
        <f t="shared" si="1"/>
        <v>0</v>
      </c>
    </row>
    <row r="57" spans="2:6" x14ac:dyDescent="0.35">
      <c r="B57" s="19" t="s">
        <v>90</v>
      </c>
      <c r="C57" s="1">
        <v>20</v>
      </c>
      <c r="D57" s="1" t="s">
        <v>24</v>
      </c>
      <c r="E57" s="5"/>
      <c r="F57" s="20">
        <f t="shared" si="1"/>
        <v>0</v>
      </c>
    </row>
    <row r="58" spans="2:6" x14ac:dyDescent="0.35">
      <c r="B58" s="19" t="s">
        <v>91</v>
      </c>
      <c r="C58" s="1">
        <v>25</v>
      </c>
      <c r="D58" s="1" t="s">
        <v>24</v>
      </c>
      <c r="E58" s="5"/>
      <c r="F58" s="20">
        <f t="shared" si="1"/>
        <v>0</v>
      </c>
    </row>
    <row r="59" spans="2:6" x14ac:dyDescent="0.35">
      <c r="B59" s="19" t="s">
        <v>92</v>
      </c>
      <c r="C59" s="1">
        <v>1</v>
      </c>
      <c r="D59" s="1" t="s">
        <v>21</v>
      </c>
      <c r="E59" s="5"/>
      <c r="F59" s="20">
        <f t="shared" si="1"/>
        <v>0</v>
      </c>
    </row>
    <row r="60" spans="2:6" x14ac:dyDescent="0.35">
      <c r="B60" s="19" t="s">
        <v>117</v>
      </c>
      <c r="C60" s="1">
        <v>2</v>
      </c>
      <c r="D60" s="1" t="s">
        <v>20</v>
      </c>
      <c r="E60" s="5"/>
      <c r="F60" s="20">
        <f t="shared" si="1"/>
        <v>0</v>
      </c>
    </row>
    <row r="61" spans="2:6" x14ac:dyDescent="0.35">
      <c r="B61" s="19" t="s">
        <v>118</v>
      </c>
      <c r="C61" s="1">
        <v>2</v>
      </c>
      <c r="D61" s="1" t="s">
        <v>20</v>
      </c>
      <c r="E61" s="5"/>
      <c r="F61" s="20">
        <f t="shared" si="1"/>
        <v>0</v>
      </c>
    </row>
    <row r="62" spans="2:6" x14ac:dyDescent="0.35">
      <c r="B62" s="19" t="s">
        <v>119</v>
      </c>
      <c r="C62" s="1">
        <v>2</v>
      </c>
      <c r="D62" s="1" t="s">
        <v>20</v>
      </c>
      <c r="E62" s="5"/>
      <c r="F62" s="20">
        <f t="shared" si="1"/>
        <v>0</v>
      </c>
    </row>
    <row r="63" spans="2:6" x14ac:dyDescent="0.35">
      <c r="B63" s="19" t="s">
        <v>120</v>
      </c>
      <c r="C63" s="1">
        <v>2</v>
      </c>
      <c r="D63" s="1" t="s">
        <v>20</v>
      </c>
      <c r="E63" s="5"/>
      <c r="F63" s="20">
        <f t="shared" si="1"/>
        <v>0</v>
      </c>
    </row>
    <row r="64" spans="2:6" x14ac:dyDescent="0.35">
      <c r="B64" s="19" t="s">
        <v>121</v>
      </c>
      <c r="C64" s="1">
        <v>2</v>
      </c>
      <c r="D64" s="1" t="s">
        <v>20</v>
      </c>
      <c r="E64" s="5"/>
      <c r="F64" s="20">
        <f t="shared" si="1"/>
        <v>0</v>
      </c>
    </row>
    <row r="65" spans="2:6" x14ac:dyDescent="0.35">
      <c r="B65" s="19" t="s">
        <v>122</v>
      </c>
      <c r="C65" s="1">
        <v>4</v>
      </c>
      <c r="D65" s="1" t="s">
        <v>33</v>
      </c>
      <c r="E65" s="5"/>
      <c r="F65" s="20">
        <f t="shared" si="1"/>
        <v>0</v>
      </c>
    </row>
    <row r="66" spans="2:6" x14ac:dyDescent="0.35">
      <c r="B66" s="19" t="s">
        <v>123</v>
      </c>
      <c r="C66" s="1">
        <v>1</v>
      </c>
      <c r="D66" s="1" t="s">
        <v>21</v>
      </c>
      <c r="E66" s="5"/>
      <c r="F66" s="20">
        <f t="shared" si="1"/>
        <v>0</v>
      </c>
    </row>
    <row r="67" spans="2:6" x14ac:dyDescent="0.35">
      <c r="B67" s="19" t="s">
        <v>124</v>
      </c>
      <c r="C67" s="1">
        <v>4</v>
      </c>
      <c r="D67" s="1" t="s">
        <v>33</v>
      </c>
      <c r="E67" s="5"/>
      <c r="F67" s="20">
        <f t="shared" si="1"/>
        <v>0</v>
      </c>
    </row>
    <row r="68" spans="2:6" x14ac:dyDescent="0.35">
      <c r="B68" s="19" t="s">
        <v>125</v>
      </c>
      <c r="C68" s="1">
        <v>16</v>
      </c>
      <c r="D68" s="1" t="s">
        <v>33</v>
      </c>
      <c r="E68" s="5"/>
      <c r="F68" s="20">
        <f t="shared" si="1"/>
        <v>0</v>
      </c>
    </row>
    <row r="69" spans="2:6" x14ac:dyDescent="0.35">
      <c r="B69" s="19" t="s">
        <v>126</v>
      </c>
      <c r="C69" s="1">
        <v>8</v>
      </c>
      <c r="D69" s="1" t="s">
        <v>33</v>
      </c>
      <c r="E69" s="5"/>
      <c r="F69" s="20">
        <f t="shared" si="1"/>
        <v>0</v>
      </c>
    </row>
    <row r="70" spans="2:6" x14ac:dyDescent="0.35">
      <c r="B70" s="19" t="s">
        <v>127</v>
      </c>
      <c r="C70" s="1">
        <v>8</v>
      </c>
      <c r="D70" s="1" t="s">
        <v>33</v>
      </c>
      <c r="E70" s="5"/>
      <c r="F70" s="20">
        <f t="shared" si="1"/>
        <v>0</v>
      </c>
    </row>
    <row r="71" spans="2:6" x14ac:dyDescent="0.35">
      <c r="B71" s="19" t="s">
        <v>128</v>
      </c>
      <c r="C71" s="1">
        <v>8</v>
      </c>
      <c r="D71" s="1" t="s">
        <v>33</v>
      </c>
      <c r="E71" s="5"/>
      <c r="F71" s="20">
        <f t="shared" si="1"/>
        <v>0</v>
      </c>
    </row>
    <row r="72" spans="2:6" x14ac:dyDescent="0.35">
      <c r="B72" s="19" t="s">
        <v>129</v>
      </c>
      <c r="C72" s="1">
        <v>4</v>
      </c>
      <c r="D72" s="1" t="s">
        <v>33</v>
      </c>
      <c r="E72" s="5"/>
      <c r="F72" s="20">
        <f t="shared" si="1"/>
        <v>0</v>
      </c>
    </row>
    <row r="73" spans="2:6" x14ac:dyDescent="0.35">
      <c r="B73" s="19" t="s">
        <v>130</v>
      </c>
      <c r="C73" s="1">
        <v>1</v>
      </c>
      <c r="D73" s="1" t="s">
        <v>21</v>
      </c>
      <c r="E73" s="5"/>
      <c r="F73" s="20">
        <f t="shared" si="1"/>
        <v>0</v>
      </c>
    </row>
    <row r="74" spans="2:6" x14ac:dyDescent="0.35">
      <c r="B74" s="19" t="s">
        <v>96</v>
      </c>
      <c r="C74" s="1">
        <v>1</v>
      </c>
      <c r="D74" s="1" t="s">
        <v>20</v>
      </c>
      <c r="E74" s="5"/>
      <c r="F74" s="20">
        <f t="shared" si="1"/>
        <v>0</v>
      </c>
    </row>
    <row r="75" spans="2:6" x14ac:dyDescent="0.35">
      <c r="B75" s="19" t="s">
        <v>97</v>
      </c>
      <c r="C75" s="1">
        <v>1</v>
      </c>
      <c r="D75" s="1" t="s">
        <v>20</v>
      </c>
      <c r="E75" s="5"/>
      <c r="F75" s="20">
        <f t="shared" si="1"/>
        <v>0</v>
      </c>
    </row>
    <row r="76" spans="2:6" x14ac:dyDescent="0.35">
      <c r="B76" s="19" t="s">
        <v>93</v>
      </c>
      <c r="C76" s="1">
        <v>1</v>
      </c>
      <c r="D76" s="1" t="s">
        <v>20</v>
      </c>
      <c r="E76" s="5"/>
      <c r="F76" s="20">
        <f t="shared" si="1"/>
        <v>0</v>
      </c>
    </row>
    <row r="77" spans="2:6" x14ac:dyDescent="0.35">
      <c r="B77" s="19" t="s">
        <v>31</v>
      </c>
      <c r="C77" s="1">
        <v>1</v>
      </c>
      <c r="D77" s="1" t="s">
        <v>20</v>
      </c>
      <c r="E77" s="5"/>
      <c r="F77" s="20">
        <f t="shared" si="1"/>
        <v>0</v>
      </c>
    </row>
    <row r="78" spans="2:6" x14ac:dyDescent="0.35">
      <c r="B78" s="19" t="s">
        <v>34</v>
      </c>
      <c r="C78" s="1">
        <v>1</v>
      </c>
      <c r="D78" s="1" t="s">
        <v>21</v>
      </c>
      <c r="E78" s="5"/>
      <c r="F78" s="20">
        <f t="shared" si="1"/>
        <v>0</v>
      </c>
    </row>
    <row r="79" spans="2:6" x14ac:dyDescent="0.35">
      <c r="B79" s="26" t="s">
        <v>35</v>
      </c>
      <c r="C79" s="14"/>
      <c r="D79" s="14"/>
      <c r="E79" s="15"/>
      <c r="F79" s="27">
        <f>SUM(F80:F120)</f>
        <v>0</v>
      </c>
    </row>
    <row r="80" spans="2:6" x14ac:dyDescent="0.35">
      <c r="B80" s="19" t="s">
        <v>107</v>
      </c>
      <c r="C80" s="1">
        <v>78</v>
      </c>
      <c r="D80" s="1" t="s">
        <v>24</v>
      </c>
      <c r="E80" s="5"/>
      <c r="F80" s="20">
        <f t="shared" si="1"/>
        <v>0</v>
      </c>
    </row>
    <row r="81" spans="2:6" x14ac:dyDescent="0.35">
      <c r="B81" s="19" t="s">
        <v>108</v>
      </c>
      <c r="C81" s="1">
        <v>89</v>
      </c>
      <c r="D81" s="1" t="s">
        <v>24</v>
      </c>
      <c r="E81" s="5"/>
      <c r="F81" s="20">
        <f t="shared" si="1"/>
        <v>0</v>
      </c>
    </row>
    <row r="82" spans="2:6" x14ac:dyDescent="0.35">
      <c r="B82" s="19" t="s">
        <v>109</v>
      </c>
      <c r="C82" s="1">
        <v>78</v>
      </c>
      <c r="D82" s="1" t="s">
        <v>24</v>
      </c>
      <c r="E82" s="5"/>
      <c r="F82" s="20">
        <f t="shared" si="1"/>
        <v>0</v>
      </c>
    </row>
    <row r="83" spans="2:6" x14ac:dyDescent="0.35">
      <c r="B83" s="19" t="s">
        <v>109</v>
      </c>
      <c r="C83" s="1">
        <v>90</v>
      </c>
      <c r="D83" s="1" t="s">
        <v>24</v>
      </c>
      <c r="E83" s="5"/>
      <c r="F83" s="20">
        <f t="shared" si="1"/>
        <v>0</v>
      </c>
    </row>
    <row r="84" spans="2:6" x14ac:dyDescent="0.35">
      <c r="B84" s="19" t="s">
        <v>37</v>
      </c>
      <c r="C84" s="1">
        <v>2</v>
      </c>
      <c r="D84" s="1" t="s">
        <v>103</v>
      </c>
      <c r="E84" s="5"/>
      <c r="F84" s="20">
        <f t="shared" si="1"/>
        <v>0</v>
      </c>
    </row>
    <row r="85" spans="2:6" x14ac:dyDescent="0.35">
      <c r="B85" s="19" t="s">
        <v>38</v>
      </c>
      <c r="C85" s="1">
        <v>3</v>
      </c>
      <c r="D85" s="1" t="s">
        <v>103</v>
      </c>
      <c r="E85" s="5"/>
      <c r="F85" s="20">
        <f t="shared" si="1"/>
        <v>0</v>
      </c>
    </row>
    <row r="86" spans="2:6" x14ac:dyDescent="0.35">
      <c r="B86" s="19" t="s">
        <v>39</v>
      </c>
      <c r="C86" s="1">
        <v>3</v>
      </c>
      <c r="D86" s="1" t="s">
        <v>103</v>
      </c>
      <c r="E86" s="5"/>
      <c r="F86" s="20">
        <f t="shared" si="1"/>
        <v>0</v>
      </c>
    </row>
    <row r="87" spans="2:6" x14ac:dyDescent="0.35">
      <c r="B87" s="19" t="s">
        <v>40</v>
      </c>
      <c r="C87" s="1">
        <v>3</v>
      </c>
      <c r="D87" s="1" t="s">
        <v>103</v>
      </c>
      <c r="E87" s="5"/>
      <c r="F87" s="20">
        <f t="shared" si="1"/>
        <v>0</v>
      </c>
    </row>
    <row r="88" spans="2:6" x14ac:dyDescent="0.35">
      <c r="B88" s="19" t="s">
        <v>41</v>
      </c>
      <c r="C88" s="1">
        <v>1</v>
      </c>
      <c r="D88" s="1" t="s">
        <v>103</v>
      </c>
      <c r="E88" s="5"/>
      <c r="F88" s="20">
        <f t="shared" si="1"/>
        <v>0</v>
      </c>
    </row>
    <row r="89" spans="2:6" x14ac:dyDescent="0.35">
      <c r="B89" s="19" t="s">
        <v>42</v>
      </c>
      <c r="C89" s="1">
        <v>1</v>
      </c>
      <c r="D89" s="1" t="s">
        <v>103</v>
      </c>
      <c r="E89" s="5"/>
      <c r="F89" s="20">
        <f t="shared" si="1"/>
        <v>0</v>
      </c>
    </row>
    <row r="90" spans="2:6" x14ac:dyDescent="0.35">
      <c r="B90" s="19" t="s">
        <v>43</v>
      </c>
      <c r="C90" s="1">
        <v>3</v>
      </c>
      <c r="D90" s="1" t="s">
        <v>103</v>
      </c>
      <c r="E90" s="5"/>
      <c r="F90" s="20">
        <f t="shared" si="1"/>
        <v>0</v>
      </c>
    </row>
    <row r="91" spans="2:6" x14ac:dyDescent="0.35">
      <c r="B91" s="19" t="s">
        <v>44</v>
      </c>
      <c r="C91" s="1">
        <v>1</v>
      </c>
      <c r="D91" s="1" t="s">
        <v>103</v>
      </c>
      <c r="E91" s="5"/>
      <c r="F91" s="20">
        <f t="shared" si="1"/>
        <v>0</v>
      </c>
    </row>
    <row r="92" spans="2:6" x14ac:dyDescent="0.35">
      <c r="B92" s="19" t="s">
        <v>45</v>
      </c>
      <c r="C92" s="1">
        <v>1</v>
      </c>
      <c r="D92" s="1" t="s">
        <v>103</v>
      </c>
      <c r="E92" s="5"/>
      <c r="F92" s="20">
        <f t="shared" si="1"/>
        <v>0</v>
      </c>
    </row>
    <row r="93" spans="2:6" x14ac:dyDescent="0.35">
      <c r="B93" s="19" t="s">
        <v>46</v>
      </c>
      <c r="C93" s="1">
        <v>1</v>
      </c>
      <c r="D93" s="1" t="s">
        <v>103</v>
      </c>
      <c r="E93" s="5"/>
      <c r="F93" s="20">
        <f t="shared" si="1"/>
        <v>0</v>
      </c>
    </row>
    <row r="94" spans="2:6" x14ac:dyDescent="0.35">
      <c r="B94" s="19" t="s">
        <v>47</v>
      </c>
      <c r="C94" s="1">
        <v>1</v>
      </c>
      <c r="D94" s="1" t="s">
        <v>103</v>
      </c>
      <c r="E94" s="5"/>
      <c r="F94" s="20">
        <f t="shared" si="1"/>
        <v>0</v>
      </c>
    </row>
    <row r="95" spans="2:6" x14ac:dyDescent="0.35">
      <c r="B95" s="19" t="s">
        <v>110</v>
      </c>
      <c r="C95" s="1">
        <v>2</v>
      </c>
      <c r="D95" s="1" t="s">
        <v>103</v>
      </c>
      <c r="E95" s="5"/>
      <c r="F95" s="20">
        <f t="shared" si="1"/>
        <v>0</v>
      </c>
    </row>
    <row r="96" spans="2:6" x14ac:dyDescent="0.35">
      <c r="B96" s="19" t="s">
        <v>48</v>
      </c>
      <c r="C96" s="1">
        <v>64</v>
      </c>
      <c r="D96" s="1" t="s">
        <v>24</v>
      </c>
      <c r="E96" s="5"/>
      <c r="F96" s="20">
        <f t="shared" si="1"/>
        <v>0</v>
      </c>
    </row>
    <row r="97" spans="2:6" x14ac:dyDescent="0.35">
      <c r="B97" s="19" t="s">
        <v>49</v>
      </c>
      <c r="C97" s="1">
        <v>64</v>
      </c>
      <c r="D97" s="1" t="s">
        <v>24</v>
      </c>
      <c r="E97" s="5"/>
      <c r="F97" s="20">
        <f t="shared" si="1"/>
        <v>0</v>
      </c>
    </row>
    <row r="98" spans="2:6" x14ac:dyDescent="0.35">
      <c r="B98" s="19" t="s">
        <v>50</v>
      </c>
      <c r="C98" s="1">
        <v>1</v>
      </c>
      <c r="D98" s="1" t="s">
        <v>103</v>
      </c>
      <c r="E98" s="5"/>
      <c r="F98" s="20">
        <f t="shared" si="1"/>
        <v>0</v>
      </c>
    </row>
    <row r="99" spans="2:6" x14ac:dyDescent="0.35">
      <c r="B99" s="19" t="s">
        <v>51</v>
      </c>
      <c r="C99" s="1">
        <v>1</v>
      </c>
      <c r="D99" s="1" t="s">
        <v>103</v>
      </c>
      <c r="E99" s="5"/>
      <c r="F99" s="20">
        <f t="shared" si="1"/>
        <v>0</v>
      </c>
    </row>
    <row r="100" spans="2:6" x14ac:dyDescent="0.35">
      <c r="B100" s="19" t="s">
        <v>52</v>
      </c>
      <c r="C100" s="1">
        <v>1</v>
      </c>
      <c r="D100" s="1" t="s">
        <v>103</v>
      </c>
      <c r="E100" s="5"/>
      <c r="F100" s="20">
        <f t="shared" si="1"/>
        <v>0</v>
      </c>
    </row>
    <row r="101" spans="2:6" x14ac:dyDescent="0.35">
      <c r="B101" s="19" t="s">
        <v>53</v>
      </c>
      <c r="C101" s="1">
        <v>2</v>
      </c>
      <c r="D101" s="1" t="s">
        <v>104</v>
      </c>
      <c r="E101" s="5"/>
      <c r="F101" s="20">
        <f t="shared" si="1"/>
        <v>0</v>
      </c>
    </row>
    <row r="102" spans="2:6" x14ac:dyDescent="0.35">
      <c r="B102" s="19" t="s">
        <v>54</v>
      </c>
      <c r="C102" s="1">
        <v>256</v>
      </c>
      <c r="D102" s="1" t="s">
        <v>24</v>
      </c>
      <c r="E102" s="5"/>
      <c r="F102" s="20">
        <f t="shared" si="1"/>
        <v>0</v>
      </c>
    </row>
    <row r="103" spans="2:6" x14ac:dyDescent="0.35">
      <c r="B103" s="19" t="s">
        <v>55</v>
      </c>
      <c r="C103" s="1">
        <v>256</v>
      </c>
      <c r="D103" s="1" t="s">
        <v>24</v>
      </c>
      <c r="E103" s="5"/>
      <c r="F103" s="20">
        <f t="shared" si="1"/>
        <v>0</v>
      </c>
    </row>
    <row r="104" spans="2:6" x14ac:dyDescent="0.35">
      <c r="B104" s="19" t="s">
        <v>36</v>
      </c>
      <c r="C104" s="1">
        <v>89</v>
      </c>
      <c r="D104" s="1" t="s">
        <v>24</v>
      </c>
      <c r="E104" s="5"/>
      <c r="F104" s="20">
        <f t="shared" si="1"/>
        <v>0</v>
      </c>
    </row>
    <row r="105" spans="2:6" x14ac:dyDescent="0.35">
      <c r="B105" s="19" t="s">
        <v>111</v>
      </c>
      <c r="C105" s="1">
        <v>90</v>
      </c>
      <c r="D105" s="1" t="s">
        <v>24</v>
      </c>
      <c r="E105" s="5"/>
      <c r="F105" s="20">
        <f t="shared" si="1"/>
        <v>0</v>
      </c>
    </row>
    <row r="106" spans="2:6" x14ac:dyDescent="0.35">
      <c r="B106" s="19" t="s">
        <v>56</v>
      </c>
      <c r="C106" s="1">
        <v>1</v>
      </c>
      <c r="D106" s="1" t="s">
        <v>104</v>
      </c>
      <c r="E106" s="5"/>
      <c r="F106" s="20">
        <f t="shared" si="1"/>
        <v>0</v>
      </c>
    </row>
    <row r="107" spans="2:6" x14ac:dyDescent="0.35">
      <c r="B107" s="19" t="s">
        <v>98</v>
      </c>
      <c r="C107" s="1">
        <v>1</v>
      </c>
      <c r="D107" s="1" t="s">
        <v>21</v>
      </c>
      <c r="E107" s="5"/>
      <c r="F107" s="20">
        <f t="shared" si="1"/>
        <v>0</v>
      </c>
    </row>
    <row r="108" spans="2:6" x14ac:dyDescent="0.35">
      <c r="B108" s="19" t="s">
        <v>57</v>
      </c>
      <c r="C108" s="1">
        <v>1</v>
      </c>
      <c r="D108" s="1" t="s">
        <v>104</v>
      </c>
      <c r="E108" s="5"/>
      <c r="F108" s="20">
        <f t="shared" si="1"/>
        <v>0</v>
      </c>
    </row>
    <row r="109" spans="2:6" x14ac:dyDescent="0.35">
      <c r="B109" s="19" t="s">
        <v>112</v>
      </c>
      <c r="C109" s="1">
        <v>1</v>
      </c>
      <c r="D109" s="1" t="s">
        <v>104</v>
      </c>
      <c r="E109" s="5"/>
      <c r="F109" s="20">
        <f t="shared" si="1"/>
        <v>0</v>
      </c>
    </row>
    <row r="110" spans="2:6" x14ac:dyDescent="0.35">
      <c r="B110" s="19" t="s">
        <v>113</v>
      </c>
      <c r="C110" s="1">
        <v>2</v>
      </c>
      <c r="D110" s="1" t="s">
        <v>104</v>
      </c>
      <c r="E110" s="5"/>
      <c r="F110" s="20">
        <f t="shared" si="1"/>
        <v>0</v>
      </c>
    </row>
    <row r="111" spans="2:6" x14ac:dyDescent="0.35">
      <c r="B111" s="19" t="s">
        <v>114</v>
      </c>
      <c r="C111" s="1">
        <v>8</v>
      </c>
      <c r="D111" s="1" t="s">
        <v>24</v>
      </c>
      <c r="E111" s="5"/>
      <c r="F111" s="20">
        <f t="shared" si="1"/>
        <v>0</v>
      </c>
    </row>
    <row r="112" spans="2:6" x14ac:dyDescent="0.35">
      <c r="B112" s="19" t="s">
        <v>58</v>
      </c>
      <c r="C112" s="1">
        <v>8</v>
      </c>
      <c r="D112" s="1" t="s">
        <v>24</v>
      </c>
      <c r="E112" s="5"/>
      <c r="F112" s="20">
        <f t="shared" si="1"/>
        <v>0</v>
      </c>
    </row>
    <row r="113" spans="2:6" x14ac:dyDescent="0.35">
      <c r="B113" s="19" t="s">
        <v>59</v>
      </c>
      <c r="C113" s="1">
        <v>2</v>
      </c>
      <c r="D113" s="1" t="s">
        <v>104</v>
      </c>
      <c r="E113" s="5"/>
      <c r="F113" s="20">
        <f t="shared" si="1"/>
        <v>0</v>
      </c>
    </row>
    <row r="114" spans="2:6" x14ac:dyDescent="0.35">
      <c r="B114" s="19" t="s">
        <v>60</v>
      </c>
      <c r="C114" s="1">
        <v>2</v>
      </c>
      <c r="D114" s="1" t="s">
        <v>104</v>
      </c>
      <c r="E114" s="5"/>
      <c r="F114" s="20">
        <f t="shared" si="1"/>
        <v>0</v>
      </c>
    </row>
    <row r="115" spans="2:6" x14ac:dyDescent="0.35">
      <c r="B115" s="19" t="s">
        <v>61</v>
      </c>
      <c r="C115" s="1">
        <v>20</v>
      </c>
      <c r="D115" s="1" t="s">
        <v>33</v>
      </c>
      <c r="E115" s="5"/>
      <c r="F115" s="20">
        <f t="shared" si="1"/>
        <v>0</v>
      </c>
    </row>
    <row r="116" spans="2:6" x14ac:dyDescent="0.35">
      <c r="B116" s="19" t="s">
        <v>115</v>
      </c>
      <c r="C116" s="1">
        <v>1</v>
      </c>
      <c r="D116" s="1" t="s">
        <v>103</v>
      </c>
      <c r="E116" s="5"/>
      <c r="F116" s="20">
        <f t="shared" si="1"/>
        <v>0</v>
      </c>
    </row>
    <row r="117" spans="2:6" x14ac:dyDescent="0.35">
      <c r="B117" s="19" t="s">
        <v>116</v>
      </c>
      <c r="C117" s="1">
        <v>1</v>
      </c>
      <c r="D117" s="1" t="s">
        <v>103</v>
      </c>
      <c r="E117" s="5"/>
      <c r="F117" s="20">
        <f t="shared" si="1"/>
        <v>0</v>
      </c>
    </row>
    <row r="118" spans="2:6" x14ac:dyDescent="0.35">
      <c r="B118" s="19" t="s">
        <v>62</v>
      </c>
      <c r="C118" s="1">
        <v>56</v>
      </c>
      <c r="D118" s="1" t="s">
        <v>65</v>
      </c>
      <c r="E118" s="5"/>
      <c r="F118" s="20">
        <f t="shared" ref="F118:F120" si="2">C118*E118</f>
        <v>0</v>
      </c>
    </row>
    <row r="119" spans="2:6" x14ac:dyDescent="0.35">
      <c r="B119" s="19" t="s">
        <v>63</v>
      </c>
      <c r="C119" s="1">
        <v>1</v>
      </c>
      <c r="D119" s="1" t="s">
        <v>105</v>
      </c>
      <c r="E119" s="5"/>
      <c r="F119" s="20">
        <f t="shared" si="2"/>
        <v>0</v>
      </c>
    </row>
    <row r="120" spans="2:6" x14ac:dyDescent="0.35">
      <c r="B120" s="19" t="s">
        <v>64</v>
      </c>
      <c r="C120" s="1">
        <v>1</v>
      </c>
      <c r="D120" s="1" t="s">
        <v>105</v>
      </c>
      <c r="E120" s="5"/>
      <c r="F120" s="20">
        <f t="shared" si="2"/>
        <v>0</v>
      </c>
    </row>
    <row r="121" spans="2:6" x14ac:dyDescent="0.35">
      <c r="B121" s="38" t="s">
        <v>99</v>
      </c>
      <c r="C121" s="39"/>
      <c r="D121" s="39"/>
      <c r="E121" s="39"/>
      <c r="F121" s="27">
        <f>F10+F26+F79</f>
        <v>0</v>
      </c>
    </row>
    <row r="122" spans="2:6" x14ac:dyDescent="0.35">
      <c r="B122" s="29" t="s">
        <v>100</v>
      </c>
      <c r="C122" s="12"/>
      <c r="D122" s="12"/>
      <c r="E122" s="13"/>
      <c r="F122" s="30">
        <f>ROUND(F121*0.21,2)</f>
        <v>0</v>
      </c>
    </row>
    <row r="123" spans="2:6" ht="15" thickBot="1" x14ac:dyDescent="0.4">
      <c r="B123" s="40" t="s">
        <v>101</v>
      </c>
      <c r="C123" s="41"/>
      <c r="D123" s="41"/>
      <c r="E123" s="41"/>
      <c r="F123" s="31">
        <f>ROUND(SUM(F121:F122),2)</f>
        <v>0</v>
      </c>
    </row>
  </sheetData>
  <mergeCells count="4">
    <mergeCell ref="B6:D6"/>
    <mergeCell ref="B7:D7"/>
    <mergeCell ref="B121:E121"/>
    <mergeCell ref="B123:E123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Polozkovy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2024-08-07T09:23:56Z</dcterms:created>
  <dcterms:modified xsi:type="dcterms:W3CDTF">2024-08-07T09:24:52Z</dcterms:modified>
</cp:coreProperties>
</file>