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kapitulace" sheetId="1" r:id="rId1"/>
    <sheet name="Technická specifikace" sheetId="2" r:id="rId2"/>
  </sheets>
  <definedNames>
    <definedName name="_xlnm.Print_Titles" localSheetId="1">'Technická specifikace'!$1:$1</definedName>
    <definedName name="_xlnm.Print_Area" localSheetId="1">'Technická specifikace'!$A$1:$I$307</definedName>
  </definedNames>
  <calcPr fullCalcOnLoad="1"/>
</workbook>
</file>

<file path=xl/sharedStrings.xml><?xml version="1.0" encoding="utf-8"?>
<sst xmlns="http://schemas.openxmlformats.org/spreadsheetml/2006/main" count="597" uniqueCount="313">
  <si>
    <t>Pozice</t>
  </si>
  <si>
    <t>Popis</t>
  </si>
  <si>
    <t>MJ</t>
  </si>
  <si>
    <t xml:space="preserve">Počet </t>
  </si>
  <si>
    <t>Dodávka jednotky</t>
  </si>
  <si>
    <t>Dodávka celkem</t>
  </si>
  <si>
    <t>Montáž</t>
  </si>
  <si>
    <t>ks</t>
  </si>
  <si>
    <t>kpl</t>
  </si>
  <si>
    <t>P.1</t>
  </si>
  <si>
    <t>Montáž jednotky</t>
  </si>
  <si>
    <t>P.4</t>
  </si>
  <si>
    <t>bm</t>
  </si>
  <si>
    <t>Pomocný materiál a práce</t>
  </si>
  <si>
    <t>Dodávka</t>
  </si>
  <si>
    <t>Montáž celkem</t>
  </si>
  <si>
    <t>Název zařízení</t>
  </si>
  <si>
    <t>REKAPITULACE</t>
  </si>
  <si>
    <t>Mezisoučet všech zařízení (Kč bez DPH)</t>
  </si>
  <si>
    <t>Mezisoučet pomocného materiálu a prací (Kč bez DPH)</t>
  </si>
  <si>
    <t>Místnost č.</t>
  </si>
  <si>
    <t>Dodavatel</t>
  </si>
  <si>
    <t>Cena celkem za VZT (Kč bez DPH)</t>
  </si>
  <si>
    <t>-</t>
  </si>
  <si>
    <t>Dodávka + montáž</t>
  </si>
  <si>
    <t>POZN :</t>
  </si>
  <si>
    <t>1.1</t>
  </si>
  <si>
    <t>1.2</t>
  </si>
  <si>
    <t>1.3</t>
  </si>
  <si>
    <t>1.4</t>
  </si>
  <si>
    <t>Mezisoučet zařízení č.1</t>
  </si>
  <si>
    <t>Součástí projektu VZT není :</t>
  </si>
  <si>
    <t>P.2</t>
  </si>
  <si>
    <t>položky, které nejsou uvedeny v položkovém rozpočtu</t>
  </si>
  <si>
    <t>Kód položky</t>
  </si>
  <si>
    <t>240001001</t>
  </si>
  <si>
    <t>240001002</t>
  </si>
  <si>
    <t>240001003</t>
  </si>
  <si>
    <t>240001004</t>
  </si>
  <si>
    <t>P.3</t>
  </si>
  <si>
    <t>P.5</t>
  </si>
  <si>
    <t>Vedlejší rozpočtové náklady</t>
  </si>
  <si>
    <t>Dokumentace skutečného provedení VZT</t>
  </si>
  <si>
    <t>P.6</t>
  </si>
  <si>
    <t>P.7</t>
  </si>
  <si>
    <t>1.5</t>
  </si>
  <si>
    <t>1.6</t>
  </si>
  <si>
    <t>240001005</t>
  </si>
  <si>
    <t>240001006</t>
  </si>
  <si>
    <t>P.8</t>
  </si>
  <si>
    <t>1.7</t>
  </si>
  <si>
    <t>240001007</t>
  </si>
  <si>
    <t>1.10</t>
  </si>
  <si>
    <t>240001010</t>
  </si>
  <si>
    <t>2.1</t>
  </si>
  <si>
    <t>240002001</t>
  </si>
  <si>
    <t>2.2</t>
  </si>
  <si>
    <t>240002002</t>
  </si>
  <si>
    <t>2.3</t>
  </si>
  <si>
    <t>2.4</t>
  </si>
  <si>
    <t>2.5</t>
  </si>
  <si>
    <t>2.6</t>
  </si>
  <si>
    <t>2.7</t>
  </si>
  <si>
    <t>240002003</t>
  </si>
  <si>
    <t>240002004</t>
  </si>
  <si>
    <t>240002005</t>
  </si>
  <si>
    <t>240002006</t>
  </si>
  <si>
    <t>240002007</t>
  </si>
  <si>
    <t>Mezisoučet zařízení č.2</t>
  </si>
  <si>
    <t>m2</t>
  </si>
  <si>
    <t>P.9</t>
  </si>
  <si>
    <t>Přívod :</t>
  </si>
  <si>
    <t>Tlumící vložka</t>
  </si>
  <si>
    <t>Odvod :</t>
  </si>
  <si>
    <t>Útlum hluku na požadovanou hyg. hodnotu.</t>
  </si>
  <si>
    <t>2.10</t>
  </si>
  <si>
    <t>VZT potrubí kruhové pozink SPIRO / 20% tvarovek</t>
  </si>
  <si>
    <t>Do průměru 160mm, spojováno na spojky.</t>
  </si>
  <si>
    <t>Do průměru 200mm, spojováno na spojky.</t>
  </si>
  <si>
    <t>P.10</t>
  </si>
  <si>
    <t>P.11</t>
  </si>
  <si>
    <t>FIltr M5</t>
  </si>
  <si>
    <t>1.1a</t>
  </si>
  <si>
    <t>240001001a</t>
  </si>
  <si>
    <t>Včetně systému měření a regulace.</t>
  </si>
  <si>
    <t>Ohebná hadice, D=125mm, tepelně-hlukově izolovaná.</t>
  </si>
  <si>
    <t>Do průměru 125mm, spojováno na spojky.</t>
  </si>
  <si>
    <t>Do průměru 250mm, spojováno na spojky.</t>
  </si>
  <si>
    <t>Montážní materiál - těsnící, spojovací</t>
  </si>
  <si>
    <t>projekt neřeší napojení systému VZT na EPS (nebyl zadán požadavek)</t>
  </si>
  <si>
    <t>autorizované měření hlučnosti ani orientační</t>
  </si>
  <si>
    <t>kg</t>
  </si>
  <si>
    <t>Návrh provozního řádu</t>
  </si>
  <si>
    <t>P.12</t>
  </si>
  <si>
    <t>Montážní materiál -  kotvící, nosný</t>
  </si>
  <si>
    <t>Vzduchotechnická kompaktní rekuperační jednotka.</t>
  </si>
  <si>
    <t>Ohebná hadice, D=160mm, tepelně-hlukově izolovaná.</t>
  </si>
  <si>
    <t>2.1a</t>
  </si>
  <si>
    <t>240002001a</t>
  </si>
  <si>
    <t>1.1b</t>
  </si>
  <si>
    <t>240001001b</t>
  </si>
  <si>
    <t>Sifón s podtlakovým uzávěrem.</t>
  </si>
  <si>
    <t>1.1c</t>
  </si>
  <si>
    <t>240001001c</t>
  </si>
  <si>
    <t>Prokabelování komponentů MaR, zprovoznění technikem.</t>
  </si>
  <si>
    <t>2.1b</t>
  </si>
  <si>
    <t>2.1c</t>
  </si>
  <si>
    <t>240002001b</t>
  </si>
  <si>
    <t>240002001c</t>
  </si>
  <si>
    <t>Technická činnost a koordinační činnost na stavbě</t>
  </si>
  <si>
    <t>Doprava materiálu na stavbu</t>
  </si>
  <si>
    <t>Prováděcí dokumentace</t>
  </si>
  <si>
    <t>požadavky na ostatní profese (viz. technická zpráva)</t>
  </si>
  <si>
    <t>P.13</t>
  </si>
  <si>
    <t>Zaregulování vzduchotechniky + protokol o zaregulování</t>
  </si>
  <si>
    <t>Zař.č.1 – Větrání předsíň muži, WC muži, umývárna – sprchy muži (m.č.204, 205, 209) :</t>
  </si>
  <si>
    <t>Přívod Vp=1160m3/h, pext=350Pa. Odvod Vo=1160m3/h, pext=350Pa.</t>
  </si>
  <si>
    <t>(specifikace dle PD a TZ vč. souvisejících prací, výkres č.4)</t>
  </si>
  <si>
    <t>Venkovní ležaté provedení. Hmotnost 205kg.</t>
  </si>
  <si>
    <t>Regulační klapka + SERVO</t>
  </si>
  <si>
    <t>Sestava pro nástřešní provedení.</t>
  </si>
  <si>
    <t>1.1d</t>
  </si>
  <si>
    <t>240001001d</t>
  </si>
  <si>
    <t>Příplatek za vyšší krytí rozvaděče IP 65.</t>
  </si>
  <si>
    <t>RAL dle požadavku investora.</t>
  </si>
  <si>
    <t>1.8</t>
  </si>
  <si>
    <t>240001008</t>
  </si>
  <si>
    <t>Stěnová mřížka 200x200mm, oboustranná. RAL dle požadavku investora.</t>
  </si>
  <si>
    <t>Vyústka přívodní nastavitelná na čtyřhranné potrubí - dvouřadá vč. regulace R1.</t>
  </si>
  <si>
    <t>Vyústka odvodní nastavitelná na čtyřhranné potrubí - jednořadá vč. regulace R1.</t>
  </si>
  <si>
    <t>Připevněna pomocí sedlového kusu.</t>
  </si>
  <si>
    <t>Do průměru 315mm, spojováno na spojky.</t>
  </si>
  <si>
    <t>Zař.č.2 – Větrání předsíň ženy, WC ženy, umývárna – sprchy ženy (m.č.207, 208, 210) :</t>
  </si>
  <si>
    <t>Přívod Vp=750m3/h, pext=350Pa. Odvod Vo=750m3/h, pext=350Pa.</t>
  </si>
  <si>
    <t>2.1d</t>
  </si>
  <si>
    <t>240002001d</t>
  </si>
  <si>
    <t>240002010</t>
  </si>
  <si>
    <t>Zař.č.3 – Větrání koupelna (m.č. 235, 237, 239) :</t>
  </si>
  <si>
    <t>Nástěnný axiální ventilátor na stěnu D=160mm.</t>
  </si>
  <si>
    <t>V=230m3/h, pext=25Pa (P=29W, U=230V.)</t>
  </si>
  <si>
    <t>Včetně zpětné klapky, časového doběhu.</t>
  </si>
  <si>
    <t>3.1</t>
  </si>
  <si>
    <t>240003001</t>
  </si>
  <si>
    <t>3.2</t>
  </si>
  <si>
    <t>240003002</t>
  </si>
  <si>
    <t>Dveřní mřížka 445x82mm. Oboustranná, plastová.</t>
  </si>
  <si>
    <t>(specifikace dle PD a TZ vč. souvisejících prací, výkres č.3)</t>
  </si>
  <si>
    <t>3.3</t>
  </si>
  <si>
    <t>240003003</t>
  </si>
  <si>
    <t>Výfuková hlavice D=315mm včetně síta proti hmyzu.</t>
  </si>
  <si>
    <t>3.10</t>
  </si>
  <si>
    <t>240003010</t>
  </si>
  <si>
    <t>3.4</t>
  </si>
  <si>
    <t>240003004</t>
  </si>
  <si>
    <t>Mezisoučet zařízení č.3</t>
  </si>
  <si>
    <t>Zař.č.4 – Větrání úklidová místnost, předsíň, WC muži, sprchy muži (m.č. 241, 242, 243, 244, 245) :</t>
  </si>
  <si>
    <t>Společná výfuková hlavice D=315mm včetně síta proti hmyzu.</t>
  </si>
  <si>
    <t>Ultra tichý 3-otáčkový ventilátor.</t>
  </si>
  <si>
    <t>Včetně spojovacích manžet.</t>
  </si>
  <si>
    <t>Třípolohový přepínač otáček.</t>
  </si>
  <si>
    <t>Nastavitelný doběhový spínač.</t>
  </si>
  <si>
    <t>Odvodní diagonální ventilátor do potrubí D=200mm.</t>
  </si>
  <si>
    <t>Odvodní talířový plastový ventil D=125mm včetně zděře.</t>
  </si>
  <si>
    <t>4.1</t>
  </si>
  <si>
    <t>4.1a</t>
  </si>
  <si>
    <t>4.1b</t>
  </si>
  <si>
    <t>4.2</t>
  </si>
  <si>
    <t>240004001</t>
  </si>
  <si>
    <t>240004001a</t>
  </si>
  <si>
    <t>240004001b</t>
  </si>
  <si>
    <t>240004002</t>
  </si>
  <si>
    <t>4.3</t>
  </si>
  <si>
    <t>Odvodní talířový plastový ventil D=160mm včetně zděře.</t>
  </si>
  <si>
    <t>240004003</t>
  </si>
  <si>
    <t>4.4</t>
  </si>
  <si>
    <t>240004004</t>
  </si>
  <si>
    <t>4.5</t>
  </si>
  <si>
    <t>240004005</t>
  </si>
  <si>
    <t>4.6</t>
  </si>
  <si>
    <t>240004006</t>
  </si>
  <si>
    <t>4.10</t>
  </si>
  <si>
    <t>240004010</t>
  </si>
  <si>
    <t>Mezisoučet zařízení č.4</t>
  </si>
  <si>
    <t>Zař.č.5 – Větrání digestoře kuchyňky společenská místnost (m.č.211, 222) :</t>
  </si>
  <si>
    <t>Kuchyňská odsávací digestoř.</t>
  </si>
  <si>
    <t>Součástí filtr, osvětlení, zpětná klapka, 3 rychlosti výkonu.</t>
  </si>
  <si>
    <t>Přesný typ odsávací digestoře řešit s investorem.</t>
  </si>
  <si>
    <t>5.1</t>
  </si>
  <si>
    <t>240005001</t>
  </si>
  <si>
    <t>V=647m3/h, (Pmax=246W, U=230V). Možnost recirkulace.</t>
  </si>
  <si>
    <t>5.2</t>
  </si>
  <si>
    <t>240005002</t>
  </si>
  <si>
    <t>Výfuková hlavice D=150mm včetně síta proti hmyzu.</t>
  </si>
  <si>
    <t>5.10</t>
  </si>
  <si>
    <t>240005010</t>
  </si>
  <si>
    <t>Do průměru 150mm, spojováno na spojky.</t>
  </si>
  <si>
    <t>(specifikace dle PD a TZ vč. souvisejících prací, výkres č.3, 4)</t>
  </si>
  <si>
    <t>Mezisoučet zařízení č.5</t>
  </si>
  <si>
    <t>Zař.č.6 – Větrání chodba, chodba + schodiště (m.č.201, 202, 203) :</t>
  </si>
  <si>
    <t>6.1</t>
  </si>
  <si>
    <t>240006001</t>
  </si>
  <si>
    <t>Odvodní střešní ventilátor do potrubí D=160mm.</t>
  </si>
  <si>
    <t>Tichý 3-otáčkový ventilátor.</t>
  </si>
  <si>
    <t>V=51-96m3/h, pext=130-150Pa (P=50W, I=0,23A, U=230V.)</t>
  </si>
  <si>
    <t>6.1a</t>
  </si>
  <si>
    <t>240006001a</t>
  </si>
  <si>
    <t>6.1b</t>
  </si>
  <si>
    <t>240006001b</t>
  </si>
  <si>
    <t>Nastavitelné časové hodiny.</t>
  </si>
  <si>
    <t>6.1c</t>
  </si>
  <si>
    <t>240006001c</t>
  </si>
  <si>
    <t>Zpětná klapka D=160mm.</t>
  </si>
  <si>
    <t>6.1d</t>
  </si>
  <si>
    <t>240006001d</t>
  </si>
  <si>
    <t>Tlumící sokl pod ventilátor.</t>
  </si>
  <si>
    <t>Mezisoučet zařízení č.6</t>
  </si>
  <si>
    <t>Zař.č.7 – Větrání sklad lůžkovin (m.č.223) :</t>
  </si>
  <si>
    <t>7.1</t>
  </si>
  <si>
    <t>7.1a</t>
  </si>
  <si>
    <t>7.1b</t>
  </si>
  <si>
    <t>240007001</t>
  </si>
  <si>
    <t>240007001a</t>
  </si>
  <si>
    <t>240007001b</t>
  </si>
  <si>
    <t>V=600m3/h, pext=220Pa (P=102W, I=0,5A, U=230V.)</t>
  </si>
  <si>
    <t>7.2</t>
  </si>
  <si>
    <t>240007002</t>
  </si>
  <si>
    <t>7.3</t>
  </si>
  <si>
    <t>240007003</t>
  </si>
  <si>
    <t>Výfuková hlavice D=200mm včetně síta proti hmyzu.</t>
  </si>
  <si>
    <t>7.10</t>
  </si>
  <si>
    <t>Mezisoučet zařízení č.7</t>
  </si>
  <si>
    <t>Zař.č.8 – Větrání WC, koupelna (m.č.141, 142) :</t>
  </si>
  <si>
    <t>8.1</t>
  </si>
  <si>
    <t>240008001</t>
  </si>
  <si>
    <t>8.2</t>
  </si>
  <si>
    <t>240008002</t>
  </si>
  <si>
    <t>(specifikace dle PD a TZ vč. souvisejících prací, výkres č.2)</t>
  </si>
  <si>
    <t>V=50m3/h, pext=45Pa (P=16W, U=230V.)</t>
  </si>
  <si>
    <t>V=180m3/h, pext=40Pa (P=29W, U=230V.)</t>
  </si>
  <si>
    <t>8.3</t>
  </si>
  <si>
    <t>8.4</t>
  </si>
  <si>
    <t>8.5</t>
  </si>
  <si>
    <t>8.10</t>
  </si>
  <si>
    <t>240008004</t>
  </si>
  <si>
    <t>240008005</t>
  </si>
  <si>
    <t>240008010</t>
  </si>
  <si>
    <t>240008003</t>
  </si>
  <si>
    <t>Mezisoučet zařízení č.8</t>
  </si>
  <si>
    <t>Zař.č.9 – Příprava pro budoucí vzduchotechniku 1.NP :</t>
  </si>
  <si>
    <t>9.1</t>
  </si>
  <si>
    <t>240009001</t>
  </si>
  <si>
    <t>9.2</t>
  </si>
  <si>
    <t>9.3</t>
  </si>
  <si>
    <t>Výfuková hlavice D=250mm včetně síta proti hmyzu.</t>
  </si>
  <si>
    <t>9.10</t>
  </si>
  <si>
    <t>9.4</t>
  </si>
  <si>
    <t>240009002</t>
  </si>
  <si>
    <t>240009003</t>
  </si>
  <si>
    <t>240009004</t>
  </si>
  <si>
    <t>Ovládání základní .01 teplotní, ruční.</t>
  </si>
  <si>
    <t>9.5</t>
  </si>
  <si>
    <t>240009005</t>
  </si>
  <si>
    <t>(specifikace dle PD a TZ vč. souvisejících prací, výkres č.2, 3, 4)</t>
  </si>
  <si>
    <t>Mezisoučet zařízení č.9</t>
  </si>
  <si>
    <t>Tepelná izolace minerální vata tl.60mm + pozink oplechování</t>
  </si>
  <si>
    <t>Lešení lehké a další pomocné mechanismy</t>
  </si>
  <si>
    <t>Požární ucpávky</t>
  </si>
  <si>
    <t>Demontáže stávající vzduchotechniky</t>
  </si>
  <si>
    <t>P.14</t>
  </si>
  <si>
    <t>Filtr F7</t>
  </si>
  <si>
    <t>Deskový protiproudý rekuperátor s obtokem (okamžitá účinnost bez kondenzace 78%)</t>
  </si>
  <si>
    <t>Elektrický ohřev Qtop=3,6kW (P=3,6kW, I=16A,  U=230V)</t>
  </si>
  <si>
    <t>Přívodní ventilátor Vp=1160m3/h, pext=350Pa (P=0,49kW, I=2,1A, U=230V)</t>
  </si>
  <si>
    <t>Tlumič hluku kulisový čtyřhranný 315x315/1000mm pro V=1160m3/h, pozink.</t>
  </si>
  <si>
    <t>Sací a výfukový kus 315x315mm včetně žaluzie a síta proti hmyzu.</t>
  </si>
  <si>
    <t>Rozměr 325x75mm, V=75m3/h. RAL dle požadavku investora.</t>
  </si>
  <si>
    <t>Rozměr 525x75mm, V=140m3/h. RAL dle požadavku investora.</t>
  </si>
  <si>
    <t>Rozměr 425x125mm, V=180m3/h. RAL dle požadavku investora.</t>
  </si>
  <si>
    <t>Rozměr 425x75mm, V=140m3/h. RAL dle požadavku investora.</t>
  </si>
  <si>
    <t>1.9</t>
  </si>
  <si>
    <t>240001009</t>
  </si>
  <si>
    <t>1.20</t>
  </si>
  <si>
    <t>240001020</t>
  </si>
  <si>
    <t>VZT potrubí čtyřhranné s.I, tř.těs.I / 20% tvarovek</t>
  </si>
  <si>
    <t>VZT potrubí kruhové pozink SPIRO / 40% tvarovek</t>
  </si>
  <si>
    <t>1.30</t>
  </si>
  <si>
    <t>240001030</t>
  </si>
  <si>
    <t>Deskový protiproudý rekuperátor s obtokem (okamžitá účinnost bez kondenzace 80%)</t>
  </si>
  <si>
    <t>Odvodní ventilátor Vo=1160m3/h, pext=350Pa (P=0,43kW, I=1,9A, U=230V)</t>
  </si>
  <si>
    <t>Rozměr 225x75mm, V=50-60m3/h. RAL dle požadavku investora.</t>
  </si>
  <si>
    <t>2.20</t>
  </si>
  <si>
    <t>240002020</t>
  </si>
  <si>
    <t>3.5</t>
  </si>
  <si>
    <t>240003005</t>
  </si>
  <si>
    <t>Odvodňovací T-kus D=315mm s nátrubkem pro odvod kondenzátu.</t>
  </si>
  <si>
    <t>V=540m3/h, pext=220Pa (P=102W, I=0,5A, U=230V.)</t>
  </si>
  <si>
    <t>4.7</t>
  </si>
  <si>
    <t>240004007</t>
  </si>
  <si>
    <t>Rozměr 525x75mm, V=150m3/h. RAL dle požadavku investora.</t>
  </si>
  <si>
    <t>7.4</t>
  </si>
  <si>
    <t xml:space="preserve">Zpětná klapka D=200mm. </t>
  </si>
  <si>
    <t>Nástěnný axiální ventilátor na stěnu D=125mm.</t>
  </si>
  <si>
    <t>tento výkaz výměr je pouze orientační, směrodatná a nadřazená je výkresová dokumentace včetně technické zprávy.</t>
  </si>
  <si>
    <t>TENTO PROJEKT NENAHRAZUJE VÝROBNÍ / DÍLENSKOU DOKUMENTACI ZHOTOVITELE.</t>
  </si>
  <si>
    <t>240007004</t>
  </si>
  <si>
    <t>7.5</t>
  </si>
  <si>
    <t>240007005</t>
  </si>
  <si>
    <t>Do průměru 280mm, spojováno na spojky.</t>
  </si>
  <si>
    <t>VZT potrubí kruhové pozink SPIRO / 100% tvarovek</t>
  </si>
  <si>
    <t>Požární klapka (PKK90) D=250mm.</t>
  </si>
  <si>
    <t>Požární klapka (PKK90) D=315mm.</t>
  </si>
  <si>
    <t>Dílenská / výrobní dokumentace.</t>
  </si>
  <si>
    <t>Vyplňovat pouze položky podbarvené touto barvou !!!</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</si>
</sst>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 numFmtId="165" formatCode="#,##0.00\ [$€-1]"/>
    <numFmt numFmtId="166" formatCode="#,##0.00\ _K_č"/>
    <numFmt numFmtId="167" formatCode="#,##0.00\ &quot;Kč&quot;"/>
    <numFmt numFmtId="168" formatCode="#,##0\ [$€-1]"/>
    <numFmt numFmtId="169" formatCode="[$-405]d\.\ mmmm\ yyyy"/>
    <numFmt numFmtId="170" formatCode="#,##0.00\ &quot;Kč&quot;;[Red]#,##0.00\ &quot;Kč&quot;"/>
    <numFmt numFmtId="171" formatCode="0.0"/>
    <numFmt numFmtId="172" formatCode="&quot;Yes&quot;;&quot;Yes&quot;;&quot;No&quot;"/>
    <numFmt numFmtId="173" formatCode="&quot;True&quot;;&quot;True&quot;;&quot;False&quot;"/>
    <numFmt numFmtId="174" formatCode="&quot;On&quot;;&quot;On&quot;;&quot;Off&quot;"/>
    <numFmt numFmtId="175" formatCode="[$€-2]\ #\ ##,000_);[Red]\([$€-2]\ #\ ##,000\)"/>
    <numFmt numFmtId="176" formatCode="#,##0.0"/>
    <numFmt numFmtId="177" formatCode="#,##0\ _K_č"/>
    <numFmt numFmtId="178" formatCode="[$-405]dddd\ d\.\ mmmm\ yyyy"/>
  </numFmts>
  <fonts count="51">
    <font>
      <sz val="11"/>
      <color theme="1"/>
      <name val="Calibri"/>
      <family val="2"/>
    </font>
    <font>
      <sz val="11"/>
      <color indexed="8"/>
      <name val="Calibri"/>
      <family val="2"/>
    </font>
    <font>
      <sz val="10"/>
      <name val="Arial"/>
      <family val="2"/>
    </font>
    <font>
      <sz val="10"/>
      <name val="Arial CE"/>
      <family val="0"/>
    </font>
    <font>
      <b/>
      <sz val="11"/>
      <color indexed="18"/>
      <name val="Arial"/>
      <family val="2"/>
    </font>
    <font>
      <b/>
      <sz val="12"/>
      <color indexed="18"/>
      <name val="Arial"/>
      <family val="2"/>
    </font>
    <font>
      <b/>
      <sz val="10"/>
      <name val="Arial"/>
      <family val="2"/>
    </font>
    <font>
      <b/>
      <sz val="12"/>
      <name val="Arial"/>
      <family val="2"/>
    </font>
    <font>
      <b/>
      <sz val="16"/>
      <name val="Arial"/>
      <family val="2"/>
    </font>
    <font>
      <sz val="11"/>
      <color indexed="8"/>
      <name val="Arial"/>
      <family val="2"/>
    </font>
    <font>
      <sz val="10"/>
      <color indexed="8"/>
      <name val="Arial"/>
      <family val="2"/>
    </font>
    <font>
      <sz val="10"/>
      <color indexed="8"/>
      <name val="Calibri"/>
      <family val="2"/>
    </font>
    <font>
      <b/>
      <sz val="11"/>
      <name val="Arial"/>
      <family val="2"/>
    </font>
    <font>
      <b/>
      <sz val="10"/>
      <color indexed="8"/>
      <name val="Arial"/>
      <family val="2"/>
    </font>
    <font>
      <b/>
      <sz val="9"/>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name val="Calibri"/>
      <family val="2"/>
    </font>
    <font>
      <b/>
      <sz val="10"/>
      <name val="Calibri"/>
      <family val="2"/>
    </font>
    <font>
      <sz val="9"/>
      <color indexed="30"/>
      <name val="Arial"/>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s>
  <borders count="6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right style="hair"/>
      <top style="hair"/>
      <bottom style="hair"/>
    </border>
    <border>
      <left style="medium"/>
      <right style="hair"/>
      <top style="hair"/>
      <bottom style="hair"/>
    </border>
    <border>
      <left>
        <color indexed="63"/>
      </left>
      <right>
        <color indexed="63"/>
      </right>
      <top style="medium"/>
      <bottom style="medium"/>
    </border>
    <border>
      <left style="medium"/>
      <right>
        <color indexed="63"/>
      </right>
      <top style="medium"/>
      <bottom style="medium"/>
    </border>
    <border>
      <left style="thin"/>
      <right style="medium"/>
      <top style="medium"/>
      <bottom style="medium"/>
    </border>
    <border>
      <left style="medium"/>
      <right style="thin"/>
      <top style="medium"/>
      <bottom style="hair"/>
    </border>
    <border>
      <left style="thin"/>
      <right style="medium"/>
      <top>
        <color indexed="63"/>
      </top>
      <bottom style="medium"/>
    </border>
    <border>
      <left style="thin"/>
      <right style="medium"/>
      <top style="medium"/>
      <bottom style="hair"/>
    </border>
    <border>
      <left style="medium"/>
      <right style="thin"/>
      <top style="hair"/>
      <bottom style="hair"/>
    </border>
    <border>
      <left style="thin"/>
      <right style="medium"/>
      <top style="hair"/>
      <bottom style="hair"/>
    </border>
    <border>
      <left style="medium"/>
      <right style="thin"/>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hair"/>
      <right style="medium"/>
      <top style="hair"/>
      <bottom style="hair"/>
    </border>
    <border>
      <left style="hair"/>
      <right style="hair"/>
      <top style="hair"/>
      <bottom style="medium"/>
    </border>
    <border>
      <left style="medium"/>
      <right style="hair"/>
      <top style="hair"/>
      <bottom style="medium"/>
    </border>
    <border>
      <left style="hair"/>
      <right style="medium"/>
      <top style="hair"/>
      <bottom style="medium"/>
    </border>
    <border>
      <left>
        <color indexed="63"/>
      </left>
      <right style="hair"/>
      <top style="hair"/>
      <bottom style="hair"/>
    </border>
    <border>
      <left style="medium"/>
      <right style="hair"/>
      <top style="medium"/>
      <bottom style="medium"/>
    </border>
    <border>
      <left>
        <color indexed="63"/>
      </left>
      <right style="hair"/>
      <top style="medium"/>
      <bottom style="medium"/>
    </border>
    <border>
      <left style="hair"/>
      <right style="hair"/>
      <top style="medium"/>
      <bottom style="medium"/>
    </border>
    <border>
      <left style="hair"/>
      <right style="medium"/>
      <top style="medium"/>
      <bottom style="medium"/>
    </border>
    <border>
      <left>
        <color indexed="63"/>
      </left>
      <right style="hair"/>
      <top style="hair"/>
      <bottom style="medium"/>
    </border>
    <border>
      <left style="medium"/>
      <right style="hair"/>
      <top style="medium"/>
      <bottom style="hair"/>
    </border>
    <border>
      <left style="hair"/>
      <right style="hair"/>
      <top style="hair"/>
      <bottom>
        <color indexed="63"/>
      </bottom>
    </border>
    <border>
      <left style="hair"/>
      <right style="hair"/>
      <top style="medium"/>
      <bottom style="hair"/>
    </border>
    <border>
      <left style="medium"/>
      <right style="thin"/>
      <top>
        <color indexed="63"/>
      </top>
      <bottom style="hair"/>
    </border>
    <border>
      <left style="thin"/>
      <right style="medium"/>
      <top>
        <color indexed="63"/>
      </top>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hair"/>
      <top style="hair"/>
      <bottom>
        <color indexed="63"/>
      </bottom>
    </border>
    <border>
      <left>
        <color indexed="63"/>
      </left>
      <right style="hair"/>
      <top style="hair"/>
      <bottom>
        <color indexed="63"/>
      </bottom>
    </border>
    <border>
      <left style="hair"/>
      <right style="medium"/>
      <top style="hair"/>
      <bottom>
        <color indexed="63"/>
      </bottom>
    </border>
    <border>
      <left style="medium"/>
      <right style="hair"/>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color indexed="63"/>
      </left>
      <right style="hair"/>
      <top style="medium"/>
      <bottom style="hair"/>
    </border>
    <border>
      <left style="hair"/>
      <right style="medium"/>
      <top style="medium"/>
      <bottom style="hair"/>
    </border>
    <border>
      <left style="medium"/>
      <right style="hair"/>
      <top>
        <color indexed="63"/>
      </top>
      <bottom style="hair"/>
    </border>
    <border>
      <left>
        <color indexed="63"/>
      </left>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medium"/>
      <top style="medium"/>
      <bottom style="medium"/>
    </border>
    <border>
      <left style="medium"/>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medium"/>
    </border>
    <border>
      <left style="medium"/>
      <right>
        <color indexed="63"/>
      </right>
      <top style="hair"/>
      <bottom>
        <color indexed="63"/>
      </bottom>
    </border>
    <border>
      <left>
        <color indexed="63"/>
      </left>
      <right>
        <color indexed="63"/>
      </right>
      <top style="hair"/>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6" fillId="20" borderId="0" applyNumberFormat="0" applyBorder="0" applyAlignment="0" applyProtection="0"/>
    <xf numFmtId="0" fontId="37"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1" fillId="23" borderId="6" applyNumberFormat="0" applyFont="0" applyAlignment="0" applyProtection="0"/>
    <xf numFmtId="9" fontId="1" fillId="0" borderId="0" applyFont="0" applyFill="0" applyBorder="0" applyAlignment="0" applyProtection="0"/>
    <xf numFmtId="0" fontId="43" fillId="0" borderId="7" applyNumberFormat="0" applyFill="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186">
    <xf numFmtId="0" fontId="0" fillId="0" borderId="0" xfId="0" applyFont="1" applyAlignment="1">
      <alignment/>
    </xf>
    <xf numFmtId="3" fontId="2" fillId="0" borderId="10" xfId="0" applyNumberFormat="1" applyFont="1" applyFill="1" applyBorder="1" applyAlignment="1">
      <alignment horizontal="center" wrapText="1"/>
    </xf>
    <xf numFmtId="49" fontId="2" fillId="0" borderId="11" xfId="0" applyNumberFormat="1" applyFont="1" applyFill="1" applyBorder="1" applyAlignment="1">
      <alignment horizontal="left" vertical="top"/>
    </xf>
    <xf numFmtId="49" fontId="3" fillId="0" borderId="0" xfId="0" applyNumberFormat="1" applyFont="1" applyFill="1" applyBorder="1" applyAlignment="1">
      <alignment horizontal="left"/>
    </xf>
    <xf numFmtId="0" fontId="2" fillId="0" borderId="0" xfId="0" applyFont="1" applyFill="1" applyBorder="1" applyAlignment="1">
      <alignment horizontal="left" wrapText="1"/>
    </xf>
    <xf numFmtId="3" fontId="2" fillId="0" borderId="0" xfId="0" applyNumberFormat="1" applyFont="1" applyFill="1" applyBorder="1" applyAlignment="1">
      <alignment horizontal="center" wrapText="1"/>
    </xf>
    <xf numFmtId="0" fontId="2" fillId="0" borderId="0" xfId="0" applyFont="1" applyFill="1" applyBorder="1" applyAlignment="1">
      <alignment horizontal="center" wrapText="1"/>
    </xf>
    <xf numFmtId="2" fontId="2" fillId="0" borderId="0" xfId="0" applyNumberFormat="1" applyFont="1" applyFill="1" applyBorder="1" applyAlignment="1">
      <alignment horizontal="right"/>
    </xf>
    <xf numFmtId="2" fontId="2" fillId="0" borderId="0" xfId="0" applyNumberFormat="1" applyFont="1" applyFill="1" applyBorder="1" applyAlignment="1">
      <alignment horizontal="right" vertical="top"/>
    </xf>
    <xf numFmtId="0" fontId="0" fillId="0" borderId="0" xfId="0" applyFill="1" applyBorder="1" applyAlignment="1">
      <alignment/>
    </xf>
    <xf numFmtId="49" fontId="2" fillId="0" borderId="0" xfId="0" applyNumberFormat="1" applyFont="1" applyFill="1" applyBorder="1" applyAlignment="1">
      <alignment horizontal="left"/>
    </xf>
    <xf numFmtId="0" fontId="10" fillId="0" borderId="0" xfId="0" applyFont="1" applyAlignment="1">
      <alignment/>
    </xf>
    <xf numFmtId="0" fontId="11" fillId="0" borderId="0" xfId="0" applyFont="1" applyAlignment="1">
      <alignment/>
    </xf>
    <xf numFmtId="0" fontId="10" fillId="0" borderId="0" xfId="0" applyFont="1" applyFill="1" applyAlignment="1">
      <alignment/>
    </xf>
    <xf numFmtId="0" fontId="0" fillId="0" borderId="0" xfId="0" applyFill="1" applyAlignment="1">
      <alignment/>
    </xf>
    <xf numFmtId="0" fontId="9" fillId="0" borderId="12" xfId="0" applyFont="1" applyBorder="1" applyAlignment="1">
      <alignment/>
    </xf>
    <xf numFmtId="2" fontId="7" fillId="33" borderId="13" xfId="0" applyNumberFormat="1" applyFont="1" applyFill="1" applyBorder="1" applyAlignment="1">
      <alignment horizontal="center" vertical="top" wrapText="1"/>
    </xf>
    <xf numFmtId="2" fontId="7" fillId="33" borderId="14" xfId="0" applyNumberFormat="1" applyFont="1" applyFill="1" applyBorder="1" applyAlignment="1">
      <alignment horizontal="center" vertical="top" wrapText="1"/>
    </xf>
    <xf numFmtId="167" fontId="6" fillId="0" borderId="15" xfId="0" applyNumberFormat="1" applyFont="1" applyFill="1" applyBorder="1" applyAlignment="1">
      <alignment horizontal="right"/>
    </xf>
    <xf numFmtId="167" fontId="4" fillId="0" borderId="16" xfId="0" applyNumberFormat="1" applyFont="1" applyBorder="1" applyAlignment="1">
      <alignment/>
    </xf>
    <xf numFmtId="167" fontId="6" fillId="0" borderId="17" xfId="0" applyNumberFormat="1" applyFont="1" applyFill="1" applyBorder="1" applyAlignment="1">
      <alignment horizontal="right"/>
    </xf>
    <xf numFmtId="167" fontId="6" fillId="0" borderId="18" xfId="0" applyNumberFormat="1" applyFont="1" applyFill="1" applyBorder="1" applyAlignment="1">
      <alignment horizontal="right"/>
    </xf>
    <xf numFmtId="167" fontId="6" fillId="0" borderId="19" xfId="0" applyNumberFormat="1" applyFont="1" applyFill="1" applyBorder="1" applyAlignment="1">
      <alignment horizontal="right"/>
    </xf>
    <xf numFmtId="167" fontId="4" fillId="0" borderId="20" xfId="0" applyNumberFormat="1" applyFont="1" applyBorder="1" applyAlignment="1">
      <alignment/>
    </xf>
    <xf numFmtId="49" fontId="0" fillId="0" borderId="0" xfId="0" applyNumberFormat="1" applyAlignment="1">
      <alignment horizontal="right" vertical="center"/>
    </xf>
    <xf numFmtId="49" fontId="0" fillId="0" borderId="0" xfId="0" applyNumberFormat="1" applyFill="1" applyAlignment="1">
      <alignment horizontal="right" vertical="center"/>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2" fillId="0" borderId="10" xfId="0" applyFont="1" applyFill="1" applyBorder="1" applyAlignment="1">
      <alignment horizontal="center" wrapText="1"/>
    </xf>
    <xf numFmtId="0" fontId="2" fillId="0" borderId="10" xfId="0" applyFont="1" applyFill="1" applyBorder="1" applyAlignment="1">
      <alignment horizontal="left" vertical="center" readingOrder="1"/>
    </xf>
    <xf numFmtId="2" fontId="2" fillId="0" borderId="11" xfId="0" applyNumberFormat="1" applyFont="1" applyFill="1" applyBorder="1" applyAlignment="1">
      <alignment horizontal="right"/>
    </xf>
    <xf numFmtId="0" fontId="12" fillId="0" borderId="10" xfId="0" applyFont="1" applyFill="1" applyBorder="1" applyAlignment="1">
      <alignment horizontal="left" vertical="top" wrapText="1"/>
    </xf>
    <xf numFmtId="0" fontId="12" fillId="0" borderId="23" xfId="0" applyFont="1" applyFill="1" applyBorder="1" applyAlignment="1">
      <alignment horizontal="left" vertical="top" wrapText="1"/>
    </xf>
    <xf numFmtId="0" fontId="5" fillId="0" borderId="0" xfId="0" applyFont="1" applyFill="1" applyBorder="1" applyAlignment="1">
      <alignment horizontal="left" wrapText="1"/>
    </xf>
    <xf numFmtId="167" fontId="5" fillId="0" borderId="0" xfId="0" applyNumberFormat="1" applyFont="1" applyBorder="1" applyAlignment="1">
      <alignment horizontal="center"/>
    </xf>
    <xf numFmtId="49" fontId="2" fillId="0" borderId="0" xfId="0" applyNumberFormat="1" applyFont="1" applyFill="1" applyBorder="1" applyAlignment="1">
      <alignment horizontal="left" vertical="top"/>
    </xf>
    <xf numFmtId="0" fontId="2" fillId="0" borderId="10" xfId="0" applyFont="1" applyFill="1" applyBorder="1" applyAlignment="1">
      <alignment horizontal="left" wrapText="1"/>
    </xf>
    <xf numFmtId="0" fontId="6" fillId="0" borderId="10" xfId="0" applyFont="1" applyFill="1" applyBorder="1" applyAlignment="1">
      <alignment horizontal="left" vertical="center" readingOrder="1"/>
    </xf>
    <xf numFmtId="0" fontId="2" fillId="0" borderId="10" xfId="0" applyFont="1" applyFill="1" applyBorder="1" applyAlignment="1">
      <alignment horizontal="left" vertical="center" wrapText="1" readingOrder="1"/>
    </xf>
    <xf numFmtId="0" fontId="6" fillId="0" borderId="10" xfId="0" applyFont="1" applyFill="1" applyBorder="1" applyAlignment="1">
      <alignment horizontal="left" vertical="center" wrapText="1" readingOrder="1"/>
    </xf>
    <xf numFmtId="3" fontId="2" fillId="0" borderId="24" xfId="0" applyNumberFormat="1" applyFont="1" applyFill="1" applyBorder="1" applyAlignment="1">
      <alignment horizontal="center" wrapText="1"/>
    </xf>
    <xf numFmtId="0" fontId="2" fillId="0" borderId="24" xfId="0" applyFont="1" applyFill="1" applyBorder="1" applyAlignment="1">
      <alignment horizontal="left" wrapText="1"/>
    </xf>
    <xf numFmtId="0" fontId="9" fillId="0" borderId="25" xfId="0" applyFont="1" applyFill="1" applyBorder="1" applyAlignment="1">
      <alignment/>
    </xf>
    <xf numFmtId="0" fontId="2" fillId="0" borderId="26" xfId="0" applyFont="1" applyFill="1" applyBorder="1" applyAlignment="1">
      <alignment horizontal="center" wrapText="1"/>
    </xf>
    <xf numFmtId="49" fontId="31" fillId="0" borderId="0" xfId="0" applyNumberFormat="1" applyFont="1" applyFill="1" applyBorder="1" applyAlignment="1">
      <alignment horizontal="right" vertical="top"/>
    </xf>
    <xf numFmtId="0" fontId="14" fillId="0" borderId="0" xfId="0" applyFont="1" applyFill="1" applyBorder="1" applyAlignment="1">
      <alignment horizontal="left" vertical="center" wrapText="1" readingOrder="1"/>
    </xf>
    <xf numFmtId="0" fontId="31" fillId="0" borderId="0" xfId="0" applyFont="1" applyFill="1" applyAlignment="1">
      <alignment/>
    </xf>
    <xf numFmtId="0" fontId="32" fillId="0" borderId="0" xfId="0" applyFont="1" applyFill="1" applyAlignment="1">
      <alignment/>
    </xf>
    <xf numFmtId="49" fontId="2" fillId="0" borderId="27" xfId="0" applyNumberFormat="1" applyFont="1" applyFill="1" applyBorder="1" applyAlignment="1">
      <alignment horizontal="left" vertical="top"/>
    </xf>
    <xf numFmtId="167" fontId="0" fillId="0" borderId="0" xfId="0" applyNumberFormat="1" applyAlignment="1">
      <alignment/>
    </xf>
    <xf numFmtId="0" fontId="12" fillId="0" borderId="11" xfId="0" applyFont="1" applyFill="1" applyBorder="1" applyAlignment="1">
      <alignment horizontal="left" vertical="top" wrapText="1"/>
    </xf>
    <xf numFmtId="0" fontId="12" fillId="0" borderId="27" xfId="0" applyFont="1" applyFill="1" applyBorder="1" applyAlignment="1">
      <alignment horizontal="left" vertical="top" wrapText="1"/>
    </xf>
    <xf numFmtId="0" fontId="50" fillId="0" borderId="10" xfId="0" applyFont="1" applyFill="1" applyBorder="1" applyAlignment="1">
      <alignment horizontal="left" vertical="center" readingOrder="1"/>
    </xf>
    <xf numFmtId="0" fontId="0" fillId="0" borderId="10" xfId="0" applyFill="1" applyBorder="1" applyAlignment="1">
      <alignment/>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171" fontId="2" fillId="0" borderId="11" xfId="0" applyNumberFormat="1" applyFont="1" applyFill="1" applyBorder="1" applyAlignment="1">
      <alignment horizontal="right"/>
    </xf>
    <xf numFmtId="171" fontId="2" fillId="0" borderId="10" xfId="0" applyNumberFormat="1" applyFont="1" applyFill="1" applyBorder="1" applyAlignment="1">
      <alignment horizontal="right"/>
    </xf>
    <xf numFmtId="171" fontId="2" fillId="0" borderId="23" xfId="0" applyNumberFormat="1" applyFont="1" applyFill="1" applyBorder="1" applyAlignment="1">
      <alignment horizontal="right"/>
    </xf>
    <xf numFmtId="171" fontId="6" fillId="0" borderId="10" xfId="0" applyNumberFormat="1" applyFont="1" applyFill="1" applyBorder="1" applyAlignment="1">
      <alignment horizontal="right" vertical="center" wrapText="1"/>
    </xf>
    <xf numFmtId="0" fontId="6" fillId="0" borderId="10" xfId="0" applyFont="1" applyFill="1" applyBorder="1" applyAlignment="1">
      <alignment horizontal="right" vertical="center" wrapText="1"/>
    </xf>
    <xf numFmtId="171" fontId="6" fillId="0" borderId="23" xfId="0" applyNumberFormat="1" applyFont="1" applyFill="1" applyBorder="1" applyAlignment="1">
      <alignment horizontal="right" vertical="center" wrapText="1"/>
    </xf>
    <xf numFmtId="2" fontId="2" fillId="0" borderId="25" xfId="0" applyNumberFormat="1" applyFont="1" applyFill="1" applyBorder="1" applyAlignment="1">
      <alignment horizontal="right"/>
    </xf>
    <xf numFmtId="0" fontId="12" fillId="0" borderId="24" xfId="0" applyFont="1" applyFill="1" applyBorder="1" applyAlignment="1">
      <alignment horizontal="left" vertical="top" wrapText="1"/>
    </xf>
    <xf numFmtId="0" fontId="12" fillId="0" borderId="26" xfId="0" applyFont="1" applyFill="1" applyBorder="1" applyAlignment="1">
      <alignment horizontal="left" vertical="top" wrapText="1"/>
    </xf>
    <xf numFmtId="49" fontId="2" fillId="0" borderId="25" xfId="0" applyNumberFormat="1" applyFont="1" applyFill="1" applyBorder="1" applyAlignment="1">
      <alignment horizontal="left" vertical="top"/>
    </xf>
    <xf numFmtId="49" fontId="2" fillId="0" borderId="32" xfId="0" applyNumberFormat="1" applyFont="1" applyFill="1" applyBorder="1" applyAlignment="1">
      <alignment horizontal="left" vertical="top"/>
    </xf>
    <xf numFmtId="2" fontId="2" fillId="0" borderId="33" xfId="0" applyNumberFormat="1" applyFont="1" applyFill="1" applyBorder="1" applyAlignment="1">
      <alignment horizontal="right"/>
    </xf>
    <xf numFmtId="0" fontId="2" fillId="0" borderId="34" xfId="0" applyFont="1" applyFill="1" applyBorder="1" applyAlignment="1">
      <alignment horizontal="left" vertical="center" readingOrder="1"/>
    </xf>
    <xf numFmtId="0" fontId="50" fillId="0" borderId="35" xfId="0" applyFont="1" applyFill="1" applyBorder="1" applyAlignment="1">
      <alignment horizontal="left" vertical="center" readingOrder="1"/>
    </xf>
    <xf numFmtId="0" fontId="50" fillId="0" borderId="24" xfId="0" applyFont="1" applyFill="1" applyBorder="1" applyAlignment="1">
      <alignment horizontal="left" vertical="center" readingOrder="1"/>
    </xf>
    <xf numFmtId="167" fontId="6" fillId="0" borderId="36" xfId="0" applyNumberFormat="1" applyFont="1" applyFill="1" applyBorder="1" applyAlignment="1">
      <alignment horizontal="right"/>
    </xf>
    <xf numFmtId="167" fontId="6" fillId="0" borderId="37" xfId="0" applyNumberFormat="1" applyFont="1" applyFill="1" applyBorder="1" applyAlignment="1">
      <alignment horizontal="right"/>
    </xf>
    <xf numFmtId="0" fontId="2" fillId="0" borderId="38" xfId="0" applyFont="1" applyFill="1" applyBorder="1" applyAlignment="1">
      <alignment horizontal="left"/>
    </xf>
    <xf numFmtId="0" fontId="2" fillId="0" borderId="39" xfId="0" applyFont="1" applyFill="1" applyBorder="1" applyAlignment="1">
      <alignment horizontal="left"/>
    </xf>
    <xf numFmtId="0" fontId="2" fillId="0" borderId="40" xfId="0" applyFont="1" applyFill="1" applyBorder="1" applyAlignment="1">
      <alignment horizontal="left"/>
    </xf>
    <xf numFmtId="0" fontId="12" fillId="0" borderId="41" xfId="0" applyFont="1" applyFill="1" applyBorder="1" applyAlignment="1">
      <alignment horizontal="left" vertical="top" wrapText="1"/>
    </xf>
    <xf numFmtId="0" fontId="12" fillId="0" borderId="42" xfId="0" applyFont="1" applyFill="1" applyBorder="1" applyAlignment="1">
      <alignment horizontal="left" vertical="top" wrapText="1"/>
    </xf>
    <xf numFmtId="0" fontId="2" fillId="0" borderId="34" xfId="0" applyFont="1" applyFill="1" applyBorder="1" applyAlignment="1">
      <alignment horizontal="left" wrapText="1"/>
    </xf>
    <xf numFmtId="0" fontId="0" fillId="0" borderId="34" xfId="0" applyFill="1" applyBorder="1" applyAlignment="1">
      <alignment/>
    </xf>
    <xf numFmtId="2" fontId="2" fillId="0" borderId="41" xfId="0" applyNumberFormat="1" applyFont="1" applyFill="1" applyBorder="1" applyAlignment="1">
      <alignment horizontal="right"/>
    </xf>
    <xf numFmtId="171" fontId="6" fillId="0" borderId="34" xfId="0" applyNumberFormat="1" applyFont="1" applyFill="1" applyBorder="1" applyAlignment="1">
      <alignment horizontal="right" vertical="center" wrapText="1"/>
    </xf>
    <xf numFmtId="0" fontId="6" fillId="0" borderId="34" xfId="0" applyFont="1" applyFill="1" applyBorder="1" applyAlignment="1">
      <alignment horizontal="right" vertical="center" wrapText="1"/>
    </xf>
    <xf numFmtId="171" fontId="6" fillId="0" borderId="43" xfId="0" applyNumberFormat="1" applyFont="1" applyFill="1" applyBorder="1" applyAlignment="1">
      <alignment horizontal="right" vertical="center" wrapText="1"/>
    </xf>
    <xf numFmtId="49" fontId="2" fillId="0" borderId="44" xfId="0" applyNumberFormat="1" applyFont="1" applyFill="1" applyBorder="1" applyAlignment="1">
      <alignment horizontal="left" vertical="top"/>
    </xf>
    <xf numFmtId="49" fontId="2" fillId="0" borderId="45" xfId="0" applyNumberFormat="1" applyFont="1" applyFill="1" applyBorder="1" applyAlignment="1">
      <alignment horizontal="left" vertical="top"/>
    </xf>
    <xf numFmtId="0" fontId="6" fillId="0" borderId="46" xfId="0" applyFont="1" applyFill="1" applyBorder="1" applyAlignment="1">
      <alignment horizontal="left" vertical="center" readingOrder="1"/>
    </xf>
    <xf numFmtId="0" fontId="0" fillId="0" borderId="46" xfId="0" applyFill="1" applyBorder="1" applyAlignment="1">
      <alignment/>
    </xf>
    <xf numFmtId="171" fontId="6" fillId="0" borderId="46" xfId="0" applyNumberFormat="1" applyFont="1" applyFill="1" applyBorder="1" applyAlignment="1">
      <alignment horizontal="right" vertical="center" wrapText="1"/>
    </xf>
    <xf numFmtId="0" fontId="6" fillId="0" borderId="46" xfId="0" applyFont="1" applyFill="1" applyBorder="1" applyAlignment="1">
      <alignment horizontal="right" vertical="center" wrapText="1"/>
    </xf>
    <xf numFmtId="171" fontId="6" fillId="0" borderId="47"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top"/>
    </xf>
    <xf numFmtId="49" fontId="2" fillId="0" borderId="11" xfId="0" applyNumberFormat="1" applyFont="1" applyFill="1" applyBorder="1" applyAlignment="1">
      <alignment horizontal="right" vertical="top"/>
    </xf>
    <xf numFmtId="49" fontId="6" fillId="0" borderId="11" xfId="0" applyNumberFormat="1" applyFont="1" applyFill="1" applyBorder="1" applyAlignment="1">
      <alignment horizontal="right" vertical="top"/>
    </xf>
    <xf numFmtId="49" fontId="6" fillId="0" borderId="10" xfId="0" applyNumberFormat="1" applyFont="1" applyFill="1" applyBorder="1" applyAlignment="1">
      <alignment horizontal="right" vertical="top"/>
    </xf>
    <xf numFmtId="0" fontId="0" fillId="0" borderId="10" xfId="0" applyBorder="1" applyAlignment="1">
      <alignment/>
    </xf>
    <xf numFmtId="0" fontId="0" fillId="0" borderId="23" xfId="0" applyBorder="1" applyAlignment="1">
      <alignment/>
    </xf>
    <xf numFmtId="0" fontId="6" fillId="0" borderId="34" xfId="0" applyFont="1" applyFill="1" applyBorder="1" applyAlignment="1">
      <alignment horizontal="left" vertical="center" readingOrder="1"/>
    </xf>
    <xf numFmtId="49" fontId="2" fillId="0" borderId="41" xfId="0" applyNumberFormat="1" applyFont="1" applyFill="1" applyBorder="1" applyAlignment="1">
      <alignment horizontal="left" vertical="top"/>
    </xf>
    <xf numFmtId="49" fontId="2" fillId="0" borderId="42" xfId="0" applyNumberFormat="1" applyFont="1" applyFill="1" applyBorder="1" applyAlignment="1">
      <alignment horizontal="left" vertical="top"/>
    </xf>
    <xf numFmtId="0" fontId="50" fillId="0" borderId="34" xfId="0" applyFont="1" applyFill="1" applyBorder="1" applyAlignment="1">
      <alignment horizontal="left" vertical="center" readingOrder="1"/>
    </xf>
    <xf numFmtId="0" fontId="12" fillId="0" borderId="34" xfId="0" applyFont="1" applyFill="1" applyBorder="1" applyAlignment="1">
      <alignment horizontal="left" vertical="top" wrapText="1"/>
    </xf>
    <xf numFmtId="0" fontId="12" fillId="0" borderId="43" xfId="0" applyFont="1" applyFill="1" applyBorder="1" applyAlignment="1">
      <alignment horizontal="left" vertical="top" wrapText="1"/>
    </xf>
    <xf numFmtId="0" fontId="2" fillId="0" borderId="24" xfId="0" applyFont="1" applyFill="1" applyBorder="1" applyAlignment="1">
      <alignment horizontal="center" wrapText="1"/>
    </xf>
    <xf numFmtId="49" fontId="2" fillId="0" borderId="33" xfId="0" applyNumberFormat="1" applyFont="1" applyFill="1" applyBorder="1" applyAlignment="1">
      <alignment horizontal="left" vertical="top"/>
    </xf>
    <xf numFmtId="49" fontId="2" fillId="0" borderId="48" xfId="0" applyNumberFormat="1" applyFont="1" applyFill="1" applyBorder="1" applyAlignment="1">
      <alignment horizontal="left" vertical="top"/>
    </xf>
    <xf numFmtId="0" fontId="2" fillId="0" borderId="35" xfId="0" applyFont="1" applyFill="1" applyBorder="1" applyAlignment="1">
      <alignment horizontal="left" wrapText="1"/>
    </xf>
    <xf numFmtId="3" fontId="2" fillId="0" borderId="35" xfId="0" applyNumberFormat="1" applyFont="1" applyFill="1" applyBorder="1" applyAlignment="1">
      <alignment horizontal="center" wrapText="1"/>
    </xf>
    <xf numFmtId="0" fontId="2" fillId="0" borderId="35" xfId="0" applyFont="1" applyFill="1" applyBorder="1" applyAlignment="1">
      <alignment horizontal="center" wrapText="1"/>
    </xf>
    <xf numFmtId="0" fontId="12" fillId="0" borderId="35" xfId="0" applyFont="1" applyFill="1" applyBorder="1" applyAlignment="1">
      <alignment horizontal="left" vertical="top" wrapText="1"/>
    </xf>
    <xf numFmtId="0" fontId="12" fillId="0" borderId="49" xfId="0" applyFont="1" applyFill="1" applyBorder="1" applyAlignment="1">
      <alignment horizontal="left" vertical="top" wrapText="1"/>
    </xf>
    <xf numFmtId="0" fontId="2" fillId="0" borderId="24" xfId="0" applyFont="1" applyFill="1" applyBorder="1" applyAlignment="1">
      <alignment horizontal="left" vertical="center" readingOrder="1"/>
    </xf>
    <xf numFmtId="171" fontId="2" fillId="0" borderId="25" xfId="0" applyNumberFormat="1" applyFont="1" applyFill="1" applyBorder="1" applyAlignment="1">
      <alignment horizontal="right"/>
    </xf>
    <xf numFmtId="171" fontId="2" fillId="0" borderId="24" xfId="0" applyNumberFormat="1" applyFont="1" applyFill="1" applyBorder="1" applyAlignment="1">
      <alignment horizontal="right"/>
    </xf>
    <xf numFmtId="171" fontId="2" fillId="0" borderId="26" xfId="0" applyNumberFormat="1" applyFont="1" applyFill="1" applyBorder="1" applyAlignment="1">
      <alignment horizontal="right"/>
    </xf>
    <xf numFmtId="0" fontId="31" fillId="0" borderId="0" xfId="0" applyFont="1" applyFill="1" applyAlignment="1">
      <alignment horizontal="right"/>
    </xf>
    <xf numFmtId="0" fontId="31" fillId="0" borderId="0" xfId="0" applyFont="1" applyFill="1" applyBorder="1" applyAlignment="1">
      <alignment horizontal="left" vertical="center" readingOrder="1"/>
    </xf>
    <xf numFmtId="49" fontId="2" fillId="0" borderId="50" xfId="0" applyNumberFormat="1" applyFont="1" applyFill="1" applyBorder="1" applyAlignment="1">
      <alignment horizontal="left" vertical="top"/>
    </xf>
    <xf numFmtId="49" fontId="2" fillId="0" borderId="51" xfId="0" applyNumberFormat="1" applyFont="1" applyFill="1" applyBorder="1" applyAlignment="1">
      <alignment horizontal="left" vertical="top"/>
    </xf>
    <xf numFmtId="0" fontId="50" fillId="0" borderId="52" xfId="0" applyFont="1" applyFill="1" applyBorder="1" applyAlignment="1">
      <alignment horizontal="left" vertical="center" readingOrder="1"/>
    </xf>
    <xf numFmtId="3" fontId="2" fillId="0" borderId="52" xfId="0" applyNumberFormat="1" applyFont="1" applyFill="1" applyBorder="1" applyAlignment="1">
      <alignment horizontal="center" wrapText="1"/>
    </xf>
    <xf numFmtId="0" fontId="2" fillId="0" borderId="52" xfId="0" applyFont="1" applyFill="1" applyBorder="1" applyAlignment="1">
      <alignment horizontal="center" wrapText="1"/>
    </xf>
    <xf numFmtId="171" fontId="2" fillId="0" borderId="50" xfId="0" applyNumberFormat="1" applyFont="1" applyFill="1" applyBorder="1" applyAlignment="1">
      <alignment horizontal="right"/>
    </xf>
    <xf numFmtId="171" fontId="2" fillId="0" borderId="52" xfId="0" applyNumberFormat="1" applyFont="1" applyFill="1" applyBorder="1" applyAlignment="1">
      <alignment horizontal="right"/>
    </xf>
    <xf numFmtId="171" fontId="2" fillId="0" borderId="53" xfId="0" applyNumberFormat="1" applyFont="1" applyFill="1" applyBorder="1" applyAlignment="1">
      <alignment horizontal="right"/>
    </xf>
    <xf numFmtId="0" fontId="12" fillId="0" borderId="33" xfId="0" applyFont="1" applyFill="1" applyBorder="1" applyAlignment="1">
      <alignment horizontal="left" vertical="top" wrapText="1"/>
    </xf>
    <xf numFmtId="0" fontId="12" fillId="0" borderId="48" xfId="0" applyFont="1" applyFill="1" applyBorder="1" applyAlignment="1">
      <alignment horizontal="left" vertical="top" wrapText="1"/>
    </xf>
    <xf numFmtId="0" fontId="0" fillId="0" borderId="25" xfId="0" applyBorder="1" applyAlignment="1">
      <alignment/>
    </xf>
    <xf numFmtId="0" fontId="0" fillId="0" borderId="24" xfId="0" applyBorder="1" applyAlignment="1">
      <alignment/>
    </xf>
    <xf numFmtId="0" fontId="0" fillId="0" borderId="26" xfId="0" applyBorder="1" applyAlignment="1">
      <alignment/>
    </xf>
    <xf numFmtId="0" fontId="9" fillId="0" borderId="50" xfId="0" applyFont="1" applyFill="1" applyBorder="1" applyAlignment="1">
      <alignment/>
    </xf>
    <xf numFmtId="0" fontId="2" fillId="0" borderId="52" xfId="0" applyFont="1" applyFill="1" applyBorder="1" applyAlignment="1">
      <alignment horizontal="left" wrapText="1"/>
    </xf>
    <xf numFmtId="0" fontId="2" fillId="0" borderId="53" xfId="0" applyFont="1" applyFill="1" applyBorder="1" applyAlignment="1">
      <alignment horizontal="center" wrapText="1"/>
    </xf>
    <xf numFmtId="0" fontId="2" fillId="0" borderId="52" xfId="0" applyFont="1" applyFill="1" applyBorder="1" applyAlignment="1">
      <alignment horizontal="left"/>
    </xf>
    <xf numFmtId="0" fontId="2" fillId="0" borderId="23" xfId="0" applyFont="1" applyFill="1" applyBorder="1" applyAlignment="1">
      <alignment horizontal="center" wrapText="1"/>
    </xf>
    <xf numFmtId="164" fontId="2" fillId="0" borderId="11" xfId="0" applyNumberFormat="1" applyFont="1" applyFill="1" applyBorder="1" applyAlignment="1">
      <alignment horizontal="right"/>
    </xf>
    <xf numFmtId="164" fontId="2" fillId="0" borderId="10" xfId="0" applyNumberFormat="1" applyFont="1" applyFill="1" applyBorder="1" applyAlignment="1">
      <alignment horizontal="right"/>
    </xf>
    <xf numFmtId="164" fontId="2" fillId="0" borderId="23" xfId="0" applyNumberFormat="1" applyFont="1" applyFill="1" applyBorder="1" applyAlignment="1">
      <alignment horizontal="right"/>
    </xf>
    <xf numFmtId="164" fontId="6" fillId="0" borderId="10" xfId="0" applyNumberFormat="1" applyFont="1" applyFill="1" applyBorder="1" applyAlignment="1">
      <alignment horizontal="right" vertical="center" wrapText="1"/>
    </xf>
    <xf numFmtId="164" fontId="6" fillId="0" borderId="23" xfId="0" applyNumberFormat="1" applyFont="1" applyFill="1" applyBorder="1" applyAlignment="1">
      <alignment horizontal="right" vertical="center" wrapText="1"/>
    </xf>
    <xf numFmtId="164" fontId="6" fillId="0" borderId="34" xfId="0" applyNumberFormat="1" applyFont="1" applyFill="1" applyBorder="1" applyAlignment="1">
      <alignment horizontal="right" vertical="center" wrapText="1"/>
    </xf>
    <xf numFmtId="164" fontId="6" fillId="0" borderId="43" xfId="0" applyNumberFormat="1" applyFont="1" applyFill="1" applyBorder="1" applyAlignment="1">
      <alignment horizontal="right" vertical="center" wrapText="1"/>
    </xf>
    <xf numFmtId="0" fontId="5" fillId="0" borderId="13" xfId="0" applyFont="1" applyFill="1" applyBorder="1" applyAlignment="1">
      <alignment horizontal="left" wrapText="1"/>
    </xf>
    <xf numFmtId="0" fontId="5" fillId="0" borderId="12" xfId="0" applyFont="1" applyFill="1" applyBorder="1" applyAlignment="1">
      <alignment horizontal="left" wrapText="1"/>
    </xf>
    <xf numFmtId="0" fontId="5" fillId="0" borderId="54" xfId="0" applyFont="1" applyFill="1" applyBorder="1" applyAlignment="1">
      <alignment horizontal="left" wrapText="1"/>
    </xf>
    <xf numFmtId="167" fontId="5" fillId="0" borderId="13" xfId="0" applyNumberFormat="1" applyFont="1" applyBorder="1" applyAlignment="1">
      <alignment horizontal="center"/>
    </xf>
    <xf numFmtId="167" fontId="5" fillId="0" borderId="54" xfId="0" applyNumberFormat="1" applyFont="1" applyBorder="1" applyAlignment="1">
      <alignment horizontal="center"/>
    </xf>
    <xf numFmtId="0" fontId="7" fillId="33" borderId="13" xfId="0" applyFont="1" applyFill="1" applyBorder="1" applyAlignment="1">
      <alignment horizontal="left" vertical="top" wrapText="1"/>
    </xf>
    <xf numFmtId="0" fontId="7" fillId="33" borderId="12" xfId="0" applyFont="1" applyFill="1" applyBorder="1" applyAlignment="1">
      <alignment horizontal="left" vertical="top" wrapText="1"/>
    </xf>
    <xf numFmtId="0" fontId="7" fillId="33" borderId="54" xfId="0" applyFont="1" applyFill="1" applyBorder="1" applyAlignment="1">
      <alignment horizontal="left" vertical="top" wrapText="1"/>
    </xf>
    <xf numFmtId="167" fontId="4" fillId="0" borderId="13" xfId="0" applyNumberFormat="1" applyFont="1" applyBorder="1" applyAlignment="1">
      <alignment horizontal="center"/>
    </xf>
    <xf numFmtId="167" fontId="4" fillId="0" borderId="54" xfId="0" applyNumberFormat="1" applyFont="1" applyBorder="1" applyAlignment="1">
      <alignment horizontal="center"/>
    </xf>
    <xf numFmtId="0" fontId="4" fillId="0" borderId="1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54" xfId="0" applyFont="1" applyFill="1" applyBorder="1" applyAlignment="1">
      <alignment horizontal="left" vertical="center" wrapText="1"/>
    </xf>
    <xf numFmtId="167" fontId="9" fillId="0" borderId="55" xfId="0" applyNumberFormat="1" applyFont="1" applyBorder="1" applyAlignment="1">
      <alignment horizontal="center"/>
    </xf>
    <xf numFmtId="167" fontId="9" fillId="0" borderId="56" xfId="0" applyNumberFormat="1" applyFont="1" applyBorder="1" applyAlignment="1">
      <alignment horizontal="center"/>
    </xf>
    <xf numFmtId="2" fontId="7" fillId="33" borderId="13" xfId="0" applyNumberFormat="1" applyFont="1" applyFill="1" applyBorder="1" applyAlignment="1">
      <alignment horizontal="center" vertical="top" wrapText="1"/>
    </xf>
    <xf numFmtId="2" fontId="7" fillId="33" borderId="54" xfId="0" applyNumberFormat="1" applyFont="1" applyFill="1" applyBorder="1" applyAlignment="1">
      <alignment horizontal="center" vertical="top" wrapText="1"/>
    </xf>
    <xf numFmtId="0" fontId="8" fillId="33" borderId="0" xfId="0" applyFont="1" applyFill="1" applyBorder="1" applyAlignment="1">
      <alignment horizontal="center" vertical="center" wrapText="1"/>
    </xf>
    <xf numFmtId="0" fontId="2" fillId="0" borderId="57" xfId="0" applyFont="1" applyFill="1" applyBorder="1" applyAlignment="1">
      <alignment horizontal="left"/>
    </xf>
    <xf numFmtId="0" fontId="2" fillId="0" borderId="58" xfId="0" applyFont="1" applyFill="1" applyBorder="1" applyAlignment="1">
      <alignment horizontal="left"/>
    </xf>
    <xf numFmtId="0" fontId="2" fillId="0" borderId="59" xfId="0" applyFont="1" applyFill="1" applyBorder="1" applyAlignment="1">
      <alignment horizontal="left"/>
    </xf>
    <xf numFmtId="0" fontId="4" fillId="0" borderId="55" xfId="0" applyFont="1" applyFill="1" applyBorder="1" applyAlignment="1">
      <alignment horizontal="left" wrapText="1"/>
    </xf>
    <xf numFmtId="0" fontId="4" fillId="0" borderId="60" xfId="0" applyFont="1" applyFill="1" applyBorder="1" applyAlignment="1">
      <alignment horizontal="left" wrapText="1"/>
    </xf>
    <xf numFmtId="0" fontId="4" fillId="0" borderId="56" xfId="0" applyFont="1" applyFill="1" applyBorder="1" applyAlignment="1">
      <alignment horizontal="left" wrapText="1"/>
    </xf>
    <xf numFmtId="0" fontId="2" fillId="0" borderId="61" xfId="0" applyFont="1" applyFill="1" applyBorder="1" applyAlignment="1">
      <alignment horizontal="left" wrapText="1"/>
    </xf>
    <xf numFmtId="0" fontId="2" fillId="0" borderId="62" xfId="0" applyFont="1" applyFill="1" applyBorder="1" applyAlignment="1">
      <alignment horizontal="left" wrapText="1"/>
    </xf>
    <xf numFmtId="0" fontId="12" fillId="33" borderId="11" xfId="0" applyFont="1" applyFill="1" applyBorder="1" applyAlignment="1">
      <alignment horizontal="left" vertical="top" wrapText="1"/>
    </xf>
    <xf numFmtId="0" fontId="12" fillId="33" borderId="27" xfId="0" applyFont="1" applyFill="1" applyBorder="1" applyAlignment="1">
      <alignment horizontal="left" vertical="top" wrapText="1"/>
    </xf>
    <xf numFmtId="0" fontId="12" fillId="33" borderId="10" xfId="0" applyFont="1" applyFill="1" applyBorder="1" applyAlignment="1">
      <alignment horizontal="left" vertical="top" wrapText="1"/>
    </xf>
    <xf numFmtId="0" fontId="12" fillId="33" borderId="23" xfId="0" applyFont="1" applyFill="1" applyBorder="1" applyAlignment="1">
      <alignment horizontal="left" vertical="top" wrapText="1"/>
    </xf>
    <xf numFmtId="0" fontId="12" fillId="33" borderId="50" xfId="0" applyFont="1" applyFill="1" applyBorder="1" applyAlignment="1">
      <alignment horizontal="left" vertical="top" wrapText="1"/>
    </xf>
    <xf numFmtId="0" fontId="12" fillId="33" borderId="51" xfId="0" applyFont="1" applyFill="1" applyBorder="1" applyAlignment="1">
      <alignment horizontal="left" vertical="top" wrapText="1"/>
    </xf>
    <xf numFmtId="0" fontId="12" fillId="33" borderId="52" xfId="0" applyFont="1" applyFill="1" applyBorder="1" applyAlignment="1">
      <alignment horizontal="left" vertical="top" wrapText="1"/>
    </xf>
    <xf numFmtId="0" fontId="12" fillId="33" borderId="53" xfId="0" applyFont="1" applyFill="1" applyBorder="1" applyAlignment="1">
      <alignment horizontal="left" vertical="top" wrapText="1"/>
    </xf>
    <xf numFmtId="164" fontId="2" fillId="6" borderId="11" xfId="0" applyNumberFormat="1" applyFont="1" applyFill="1" applyBorder="1" applyAlignment="1">
      <alignment horizontal="right"/>
    </xf>
    <xf numFmtId="164" fontId="2" fillId="6" borderId="10" xfId="0" applyNumberFormat="1" applyFont="1" applyFill="1" applyBorder="1" applyAlignment="1">
      <alignment horizontal="right"/>
    </xf>
    <xf numFmtId="167" fontId="13" fillId="6" borderId="57" xfId="0" applyNumberFormat="1" applyFont="1" applyFill="1" applyBorder="1" applyAlignment="1">
      <alignment horizontal="center"/>
    </xf>
    <xf numFmtId="167" fontId="13" fillId="6" borderId="59" xfId="0" applyNumberFormat="1" applyFont="1" applyFill="1" applyBorder="1" applyAlignment="1">
      <alignment horizontal="center"/>
    </xf>
    <xf numFmtId="167" fontId="13" fillId="6" borderId="38" xfId="0" applyNumberFormat="1" applyFont="1" applyFill="1" applyBorder="1" applyAlignment="1">
      <alignment horizontal="center"/>
    </xf>
    <xf numFmtId="167" fontId="13" fillId="6" borderId="40" xfId="0" applyNumberFormat="1" applyFont="1" applyFill="1" applyBorder="1" applyAlignment="1">
      <alignment horizontal="center"/>
    </xf>
    <xf numFmtId="0" fontId="0" fillId="6" borderId="0" xfId="0" applyFill="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9"/>
  <sheetViews>
    <sheetView showZeros="0"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6.421875" style="0" customWidth="1"/>
    <col min="2" max="2" width="64.57421875" style="0" customWidth="1"/>
    <col min="3" max="3" width="4.57421875" style="0" customWidth="1"/>
    <col min="4" max="4" width="6.00390625" style="0" customWidth="1"/>
    <col min="5" max="5" width="19.421875" style="0" customWidth="1"/>
    <col min="6" max="6" width="18.140625" style="0" customWidth="1"/>
    <col min="8" max="8" width="11.421875" style="0" bestFit="1" customWidth="1"/>
  </cols>
  <sheetData>
    <row r="1" spans="1:6" s="9" customFormat="1" ht="7.5" customHeight="1">
      <c r="A1" s="3"/>
      <c r="B1" s="4"/>
      <c r="C1" s="5"/>
      <c r="D1" s="6"/>
      <c r="E1" s="7"/>
      <c r="F1" s="7"/>
    </row>
    <row r="2" spans="1:6" s="9" customFormat="1" ht="13.5" customHeight="1">
      <c r="A2" s="10"/>
      <c r="B2" s="4"/>
      <c r="C2" s="5"/>
      <c r="D2" s="6"/>
      <c r="E2" s="7"/>
      <c r="F2" s="7"/>
    </row>
    <row r="3" spans="1:6" s="9" customFormat="1" ht="24" customHeight="1">
      <c r="A3" s="162" t="s">
        <v>17</v>
      </c>
      <c r="B3" s="162"/>
      <c r="C3" s="162"/>
      <c r="D3" s="162"/>
      <c r="E3" s="162"/>
      <c r="F3" s="162"/>
    </row>
    <row r="4" spans="1:6" s="9" customFormat="1" ht="15.75" thickBot="1">
      <c r="A4" s="10"/>
      <c r="B4" s="4"/>
      <c r="C4" s="5"/>
      <c r="D4" s="6"/>
      <c r="E4" s="8"/>
      <c r="F4" s="8"/>
    </row>
    <row r="5" spans="1:6" ht="15" customHeight="1" thickBot="1">
      <c r="A5" s="150" t="s">
        <v>16</v>
      </c>
      <c r="B5" s="151"/>
      <c r="C5" s="151"/>
      <c r="D5" s="152"/>
      <c r="E5" s="16" t="s">
        <v>14</v>
      </c>
      <c r="F5" s="17" t="s">
        <v>6</v>
      </c>
    </row>
    <row r="6" spans="1:6" ht="15.75" customHeight="1">
      <c r="A6" s="163" t="str">
        <f>'Technická specifikace'!A2:I2</f>
        <v>Zař.č.1 – Větrání předsíň muži, WC muži, umývárna – sprchy muži (m.č.204, 205, 209) :</v>
      </c>
      <c r="B6" s="164"/>
      <c r="C6" s="164"/>
      <c r="D6" s="165"/>
      <c r="E6" s="18">
        <f>'Technická specifikace'!G72</f>
        <v>0</v>
      </c>
      <c r="F6" s="20">
        <f>'Technická specifikace'!I72</f>
        <v>0</v>
      </c>
    </row>
    <row r="7" spans="1:6" ht="15.75" customHeight="1">
      <c r="A7" s="76" t="str">
        <f>'Technická specifikace'!A74:I74</f>
        <v>Zař.č.2 – Větrání předsíň ženy, WC ženy, umývárna – sprchy ženy (m.č.207, 208, 210) :</v>
      </c>
      <c r="B7" s="77"/>
      <c r="C7" s="77"/>
      <c r="D7" s="78"/>
      <c r="E7" s="74">
        <f>'Technická specifikace'!G134</f>
        <v>0</v>
      </c>
      <c r="F7" s="75">
        <f>'Technická specifikace'!I134</f>
        <v>0</v>
      </c>
    </row>
    <row r="8" spans="1:6" ht="15.75" customHeight="1">
      <c r="A8" s="76" t="str">
        <f>'Technická specifikace'!A136:I136</f>
        <v>Zař.č.3 – Větrání koupelna (m.č. 235, 237, 239) :</v>
      </c>
      <c r="B8" s="77"/>
      <c r="C8" s="77"/>
      <c r="D8" s="78"/>
      <c r="E8" s="74">
        <f>'Technická specifikace'!G158</f>
        <v>0</v>
      </c>
      <c r="F8" s="75">
        <f>'Technická specifikace'!I158</f>
        <v>0</v>
      </c>
    </row>
    <row r="9" spans="1:6" ht="15.75" customHeight="1">
      <c r="A9" s="76" t="str">
        <f>'Technická specifikace'!A160:I160</f>
        <v>Zař.č.4 – Větrání úklidová místnost, předsíň, WC muži, sprchy muži (m.č. 241, 242, 243, 244, 245) :</v>
      </c>
      <c r="B9" s="77"/>
      <c r="C9" s="77"/>
      <c r="D9" s="78"/>
      <c r="E9" s="74">
        <f>'Technická specifikace'!G192</f>
        <v>0</v>
      </c>
      <c r="F9" s="75">
        <f>'Technická specifikace'!I192</f>
        <v>0</v>
      </c>
    </row>
    <row r="10" spans="1:6" ht="15.75" customHeight="1">
      <c r="A10" s="76" t="str">
        <f>'Technická specifikace'!A194:I194</f>
        <v>Zař.č.5 – Větrání digestoře kuchyňky společenská místnost (m.č.211, 222) :</v>
      </c>
      <c r="B10" s="77"/>
      <c r="C10" s="77"/>
      <c r="D10" s="78"/>
      <c r="E10" s="74">
        <f>'Technická specifikace'!G207</f>
        <v>0</v>
      </c>
      <c r="F10" s="75">
        <f>'Technická specifikace'!I207</f>
        <v>0</v>
      </c>
    </row>
    <row r="11" spans="1:6" ht="15.75" customHeight="1">
      <c r="A11" s="76" t="str">
        <f>'Technická specifikace'!A209:I209</f>
        <v>Zař.č.6 – Větrání chodba, chodba + schodiště (m.č.201, 202, 203) :</v>
      </c>
      <c r="B11" s="77"/>
      <c r="C11" s="77"/>
      <c r="D11" s="78"/>
      <c r="E11" s="74">
        <f>'Technická specifikace'!G224</f>
        <v>0</v>
      </c>
      <c r="F11" s="75">
        <f>'Technická specifikace'!I224</f>
        <v>0</v>
      </c>
    </row>
    <row r="12" spans="1:6" ht="15.75" customHeight="1">
      <c r="A12" s="76" t="str">
        <f>'Technická specifikace'!A226:I226</f>
        <v>Zař.č.7 – Větrání sklad lůžkovin (m.č.223) :</v>
      </c>
      <c r="B12" s="77"/>
      <c r="C12" s="77"/>
      <c r="D12" s="78"/>
      <c r="E12" s="74">
        <f>'Technická specifikace'!G251</f>
        <v>0</v>
      </c>
      <c r="F12" s="75">
        <f>'Technická specifikace'!I251</f>
        <v>0</v>
      </c>
    </row>
    <row r="13" spans="1:6" ht="15.75" customHeight="1">
      <c r="A13" s="76" t="str">
        <f>'Technická specifikace'!A252:I252</f>
        <v>Zař.č.8 – Větrání WC, koupelna (m.č.141, 142) :</v>
      </c>
      <c r="B13" s="77"/>
      <c r="C13" s="77"/>
      <c r="D13" s="78"/>
      <c r="E13" s="74">
        <f>'Technická specifikace'!G273</f>
        <v>0</v>
      </c>
      <c r="F13" s="75">
        <f>'Technická specifikace'!I273</f>
        <v>0</v>
      </c>
    </row>
    <row r="14" spans="1:6" ht="15.75" customHeight="1">
      <c r="A14" s="76" t="str">
        <f>'Technická specifikace'!A275:I275</f>
        <v>Zař.č.9 – Příprava pro budoucí vzduchotechniku 1.NP :</v>
      </c>
      <c r="B14" s="77"/>
      <c r="C14" s="77"/>
      <c r="D14" s="78"/>
      <c r="E14" s="74">
        <f>'Technická specifikace'!G299</f>
        <v>0</v>
      </c>
      <c r="F14" s="75">
        <f>'Technická specifikace'!I299</f>
        <v>0</v>
      </c>
    </row>
    <row r="15" spans="1:6" ht="15.75" customHeight="1">
      <c r="A15" s="169"/>
      <c r="B15" s="170"/>
      <c r="C15" s="170"/>
      <c r="D15" s="170"/>
      <c r="E15" s="21"/>
      <c r="F15" s="22"/>
    </row>
    <row r="16" spans="1:8" ht="16.5" customHeight="1" thickBot="1">
      <c r="A16" s="166" t="s">
        <v>18</v>
      </c>
      <c r="B16" s="167"/>
      <c r="C16" s="167"/>
      <c r="D16" s="168"/>
      <c r="E16" s="23">
        <f>SUM(E6:E15)</f>
        <v>0</v>
      </c>
      <c r="F16" s="19">
        <f>SUM(F6:F15)</f>
        <v>0</v>
      </c>
      <c r="H16" s="50"/>
    </row>
    <row r="17" spans="1:6" ht="15.75" thickBot="1">
      <c r="A17" s="15"/>
      <c r="B17" s="15"/>
      <c r="C17" s="15"/>
      <c r="D17" s="15"/>
      <c r="E17" s="15"/>
      <c r="F17" s="15"/>
    </row>
    <row r="18" spans="1:6" ht="15" customHeight="1" thickBot="1">
      <c r="A18" s="150" t="s">
        <v>13</v>
      </c>
      <c r="B18" s="151"/>
      <c r="C18" s="151"/>
      <c r="D18" s="152"/>
      <c r="E18" s="160" t="s">
        <v>24</v>
      </c>
      <c r="F18" s="161"/>
    </row>
    <row r="19" spans="1:10" ht="15">
      <c r="A19" s="133" t="s">
        <v>9</v>
      </c>
      <c r="B19" s="134" t="s">
        <v>94</v>
      </c>
      <c r="C19" s="123" t="s">
        <v>91</v>
      </c>
      <c r="D19" s="135">
        <v>230</v>
      </c>
      <c r="E19" s="181">
        <v>0</v>
      </c>
      <c r="F19" s="182"/>
      <c r="J19">
        <f>H19/70</f>
        <v>0</v>
      </c>
    </row>
    <row r="20" spans="1:10" ht="15">
      <c r="A20" s="133" t="s">
        <v>32</v>
      </c>
      <c r="B20" s="134" t="s">
        <v>88</v>
      </c>
      <c r="C20" s="123" t="s">
        <v>91</v>
      </c>
      <c r="D20" s="135">
        <v>58</v>
      </c>
      <c r="E20" s="183">
        <v>0</v>
      </c>
      <c r="F20" s="184"/>
      <c r="J20">
        <f>H20/40</f>
        <v>0</v>
      </c>
    </row>
    <row r="21" spans="1:6" ht="15">
      <c r="A21" s="133" t="s">
        <v>39</v>
      </c>
      <c r="B21" s="134" t="s">
        <v>264</v>
      </c>
      <c r="C21" s="123" t="s">
        <v>69</v>
      </c>
      <c r="D21" s="135">
        <v>68</v>
      </c>
      <c r="E21" s="183">
        <v>0</v>
      </c>
      <c r="F21" s="184"/>
    </row>
    <row r="22" spans="1:6" ht="15">
      <c r="A22" s="133" t="s">
        <v>11</v>
      </c>
      <c r="B22" s="136" t="s">
        <v>265</v>
      </c>
      <c r="C22" s="123" t="s">
        <v>8</v>
      </c>
      <c r="D22" s="135">
        <v>1</v>
      </c>
      <c r="E22" s="183">
        <v>0</v>
      </c>
      <c r="F22" s="184"/>
    </row>
    <row r="23" spans="1:6" ht="15">
      <c r="A23" s="133" t="s">
        <v>40</v>
      </c>
      <c r="B23" s="134" t="s">
        <v>109</v>
      </c>
      <c r="C23" s="123" t="s">
        <v>8</v>
      </c>
      <c r="D23" s="135">
        <v>1</v>
      </c>
      <c r="E23" s="183">
        <v>0</v>
      </c>
      <c r="F23" s="184"/>
    </row>
    <row r="24" spans="1:6" ht="15">
      <c r="A24" s="133" t="s">
        <v>43</v>
      </c>
      <c r="B24" s="134" t="s">
        <v>266</v>
      </c>
      <c r="C24" s="123" t="s">
        <v>8</v>
      </c>
      <c r="D24" s="135">
        <v>1</v>
      </c>
      <c r="E24" s="183">
        <v>0</v>
      </c>
      <c r="F24" s="184"/>
    </row>
    <row r="25" spans="1:6" ht="15">
      <c r="A25" s="133" t="s">
        <v>44</v>
      </c>
      <c r="B25" s="134" t="s">
        <v>267</v>
      </c>
      <c r="C25" s="123" t="s">
        <v>8</v>
      </c>
      <c r="D25" s="135">
        <v>1</v>
      </c>
      <c r="E25" s="183">
        <v>0</v>
      </c>
      <c r="F25" s="184"/>
    </row>
    <row r="26" spans="1:6" ht="15">
      <c r="A26" s="133" t="s">
        <v>49</v>
      </c>
      <c r="B26" s="134" t="s">
        <v>114</v>
      </c>
      <c r="C26" s="123" t="s">
        <v>8</v>
      </c>
      <c r="D26" s="135">
        <v>1</v>
      </c>
      <c r="E26" s="183">
        <v>0</v>
      </c>
      <c r="F26" s="184"/>
    </row>
    <row r="27" spans="1:6" ht="15">
      <c r="A27" s="133" t="s">
        <v>70</v>
      </c>
      <c r="B27" s="37" t="s">
        <v>110</v>
      </c>
      <c r="C27" s="1" t="s">
        <v>8</v>
      </c>
      <c r="D27" s="137">
        <v>1</v>
      </c>
      <c r="E27" s="183">
        <v>0</v>
      </c>
      <c r="F27" s="184"/>
    </row>
    <row r="28" spans="1:6" ht="15">
      <c r="A28" s="133" t="s">
        <v>79</v>
      </c>
      <c r="B28" s="134" t="s">
        <v>41</v>
      </c>
      <c r="C28" s="1" t="s">
        <v>8</v>
      </c>
      <c r="D28" s="137">
        <v>1</v>
      </c>
      <c r="E28" s="183">
        <v>0</v>
      </c>
      <c r="F28" s="184"/>
    </row>
    <row r="29" spans="1:6" ht="15">
      <c r="A29" s="133" t="s">
        <v>80</v>
      </c>
      <c r="B29" s="134" t="s">
        <v>92</v>
      </c>
      <c r="C29" s="1" t="s">
        <v>8</v>
      </c>
      <c r="D29" s="137">
        <v>1</v>
      </c>
      <c r="E29" s="183">
        <v>0</v>
      </c>
      <c r="F29" s="184"/>
    </row>
    <row r="30" spans="1:6" ht="15">
      <c r="A30" s="133" t="s">
        <v>93</v>
      </c>
      <c r="B30" s="37" t="s">
        <v>111</v>
      </c>
      <c r="C30" s="1" t="s">
        <v>8</v>
      </c>
      <c r="D30" s="137">
        <v>1</v>
      </c>
      <c r="E30" s="183">
        <v>0</v>
      </c>
      <c r="F30" s="184"/>
    </row>
    <row r="31" spans="1:6" ht="15">
      <c r="A31" s="133" t="s">
        <v>113</v>
      </c>
      <c r="B31" s="37" t="s">
        <v>311</v>
      </c>
      <c r="C31" s="1" t="s">
        <v>8</v>
      </c>
      <c r="D31" s="137">
        <v>1</v>
      </c>
      <c r="E31" s="183">
        <v>0</v>
      </c>
      <c r="F31" s="184"/>
    </row>
    <row r="32" spans="1:6" ht="15">
      <c r="A32" s="133" t="s">
        <v>268</v>
      </c>
      <c r="B32" s="37" t="s">
        <v>42</v>
      </c>
      <c r="C32" s="1" t="s">
        <v>8</v>
      </c>
      <c r="D32" s="137">
        <v>1</v>
      </c>
      <c r="E32" s="183">
        <v>0</v>
      </c>
      <c r="F32" s="184"/>
    </row>
    <row r="33" spans="1:6" ht="15.75" thickBot="1">
      <c r="A33" s="43"/>
      <c r="B33" s="42"/>
      <c r="C33" s="41"/>
      <c r="D33" s="44"/>
      <c r="E33" s="158"/>
      <c r="F33" s="159"/>
    </row>
    <row r="34" spans="1:6" ht="15.75" thickBot="1">
      <c r="A34" s="155" t="s">
        <v>19</v>
      </c>
      <c r="B34" s="156"/>
      <c r="C34" s="156"/>
      <c r="D34" s="157"/>
      <c r="E34" s="153">
        <f>SUM(E19:F33)</f>
        <v>0</v>
      </c>
      <c r="F34" s="154"/>
    </row>
    <row r="35" spans="1:6" ht="15.75" thickBot="1">
      <c r="A35" s="15"/>
      <c r="B35" s="15"/>
      <c r="C35" s="15"/>
      <c r="D35" s="15"/>
      <c r="E35" s="15"/>
      <c r="F35" s="15"/>
    </row>
    <row r="36" spans="1:6" ht="19.5" customHeight="1" thickBot="1">
      <c r="A36" s="145" t="s">
        <v>22</v>
      </c>
      <c r="B36" s="146"/>
      <c r="C36" s="146"/>
      <c r="D36" s="147"/>
      <c r="E36" s="148">
        <f>E16+F16+E34</f>
        <v>0</v>
      </c>
      <c r="F36" s="149"/>
    </row>
    <row r="37" spans="1:6" ht="14.25" customHeight="1">
      <c r="A37" s="34"/>
      <c r="B37" s="34"/>
      <c r="C37" s="34"/>
      <c r="D37" s="34"/>
      <c r="E37" s="35"/>
      <c r="F37" s="35"/>
    </row>
    <row r="38" spans="1:6" ht="14.25" customHeight="1">
      <c r="A38" s="34"/>
      <c r="B38" s="34"/>
      <c r="C38" s="34"/>
      <c r="D38" s="34"/>
      <c r="E38" s="35"/>
      <c r="F38" s="35"/>
    </row>
    <row r="39" spans="3:6" ht="13.5" customHeight="1">
      <c r="C39" s="34"/>
      <c r="D39" s="34"/>
      <c r="E39" s="35"/>
      <c r="F39" s="35"/>
    </row>
    <row r="40" spans="1:6" ht="13.5" customHeight="1">
      <c r="A40" s="47"/>
      <c r="B40" s="48" t="s">
        <v>31</v>
      </c>
      <c r="C40" s="34"/>
      <c r="D40" s="34"/>
      <c r="E40" s="35"/>
      <c r="F40" s="35"/>
    </row>
    <row r="41" spans="1:6" ht="13.5" customHeight="1">
      <c r="A41" s="118" t="s">
        <v>23</v>
      </c>
      <c r="B41" s="47" t="s">
        <v>112</v>
      </c>
      <c r="C41" s="34"/>
      <c r="D41" s="34"/>
      <c r="E41" s="35"/>
      <c r="F41" s="35"/>
    </row>
    <row r="42" spans="1:6" ht="13.5" customHeight="1">
      <c r="A42" s="118" t="s">
        <v>23</v>
      </c>
      <c r="B42" s="47" t="s">
        <v>89</v>
      </c>
      <c r="C42" s="34"/>
      <c r="D42" s="34"/>
      <c r="E42" s="35"/>
      <c r="F42" s="35"/>
    </row>
    <row r="43" spans="1:6" ht="13.5" customHeight="1">
      <c r="A43" s="118" t="s">
        <v>23</v>
      </c>
      <c r="B43" s="47" t="s">
        <v>90</v>
      </c>
      <c r="C43" s="34"/>
      <c r="D43" s="34"/>
      <c r="E43" s="35"/>
      <c r="F43" s="35"/>
    </row>
    <row r="44" spans="1:6" ht="13.5" customHeight="1">
      <c r="A44" s="118" t="s">
        <v>23</v>
      </c>
      <c r="B44" s="47" t="s">
        <v>33</v>
      </c>
      <c r="C44" s="34"/>
      <c r="D44" s="34"/>
      <c r="E44" s="35"/>
      <c r="F44" s="35"/>
    </row>
    <row r="45" spans="1:2" ht="15">
      <c r="A45" s="118"/>
      <c r="B45" s="47"/>
    </row>
    <row r="46" spans="1:5" ht="15">
      <c r="A46" s="36"/>
      <c r="B46" s="46" t="s">
        <v>25</v>
      </c>
      <c r="C46" s="27"/>
      <c r="D46" s="27"/>
      <c r="E46" s="27"/>
    </row>
    <row r="47" spans="1:5" ht="15">
      <c r="A47" s="45" t="s">
        <v>23</v>
      </c>
      <c r="B47" s="119" t="s">
        <v>302</v>
      </c>
      <c r="C47" s="27"/>
      <c r="D47" s="27"/>
      <c r="E47" s="27"/>
    </row>
    <row r="48" spans="1:5" ht="15">
      <c r="A48" s="45" t="s">
        <v>23</v>
      </c>
      <c r="B48" s="119" t="s">
        <v>303</v>
      </c>
      <c r="C48" s="27"/>
      <c r="D48" s="27"/>
      <c r="E48" s="27"/>
    </row>
    <row r="49" spans="1:2" ht="15">
      <c r="A49" s="185"/>
      <c r="B49" t="s">
        <v>312</v>
      </c>
    </row>
  </sheetData>
  <sheetProtection password="CC3D" sheet="1"/>
  <protectedRanges>
    <protectedRange sqref="E19:F32" name="Oblast1"/>
  </protectedRanges>
  <mergeCells count="26">
    <mergeCell ref="A3:F3"/>
    <mergeCell ref="A6:D6"/>
    <mergeCell ref="A5:D5"/>
    <mergeCell ref="A16:D16"/>
    <mergeCell ref="A15:D15"/>
    <mergeCell ref="E24:F24"/>
    <mergeCell ref="E26:F26"/>
    <mergeCell ref="A18:D18"/>
    <mergeCell ref="E34:F34"/>
    <mergeCell ref="A34:D34"/>
    <mergeCell ref="E33:F33"/>
    <mergeCell ref="E32:F32"/>
    <mergeCell ref="E23:F23"/>
    <mergeCell ref="E19:F19"/>
    <mergeCell ref="E31:F31"/>
    <mergeCell ref="E18:F18"/>
    <mergeCell ref="E25:F25"/>
    <mergeCell ref="E20:F20"/>
    <mergeCell ref="E29:F29"/>
    <mergeCell ref="E27:F27"/>
    <mergeCell ref="A36:D36"/>
    <mergeCell ref="E30:F30"/>
    <mergeCell ref="E36:F36"/>
    <mergeCell ref="E22:F22"/>
    <mergeCell ref="E28:F28"/>
    <mergeCell ref="E21:F21"/>
  </mergeCells>
  <printOptions/>
  <pageMargins left="0.3937007874015748" right="0.3937007874015748" top="0.3937007874015748" bottom="0.35433070866141736" header="0.1968503937007874" footer="0.2362204724409449"/>
  <pageSetup horizontalDpi="600" verticalDpi="600" orientation="portrait" paperSize="9" scale="80" r:id="rId1"/>
  <headerFooter>
    <oddHeader>&amp;L&amp;"-,Tučné"&amp;12Ubytovna č.p.736, Valašské Meziříčí&amp;C&amp;"-,Tučné"&amp;12Rozpočet&amp;R&amp;"-,Tučné"&amp;12Vzduchotechnika</oddHeader>
    <oddFooter>&amp;LVypracoval: Tomáš Juřica&amp;RDatum: 11/2018</oddFooter>
  </headerFooter>
</worksheet>
</file>

<file path=xl/worksheets/sheet2.xml><?xml version="1.0" encoding="utf-8"?>
<worksheet xmlns="http://schemas.openxmlformats.org/spreadsheetml/2006/main" xmlns:r="http://schemas.openxmlformats.org/officeDocument/2006/relationships">
  <dimension ref="A1:N307"/>
  <sheetViews>
    <sheetView showZeros="0" view="pageLayout" zoomScaleNormal="90" workbookViewId="0" topLeftCell="A1">
      <selection activeCell="F3" sqref="F3"/>
    </sheetView>
  </sheetViews>
  <sheetFormatPr defaultColWidth="3.57421875" defaultRowHeight="15"/>
  <cols>
    <col min="1" max="1" width="6.421875" style="26" customWidth="1"/>
    <col min="2" max="2" width="9.8515625" style="27" customWidth="1"/>
    <col min="3" max="3" width="63.7109375" style="27" customWidth="1"/>
    <col min="4" max="4" width="4.140625" style="27" customWidth="1"/>
    <col min="5" max="5" width="5.57421875" style="27" customWidth="1"/>
    <col min="6" max="6" width="12.57421875" style="26" customWidth="1"/>
    <col min="7" max="8" width="12.57421875" style="27" customWidth="1"/>
    <col min="9" max="9" width="12.57421875" style="28" customWidth="1"/>
    <col min="10" max="10" width="9.7109375" style="12" hidden="1" customWidth="1"/>
    <col min="11" max="11" width="9.140625" style="0" customWidth="1"/>
    <col min="12" max="12" width="10.57421875" style="24" hidden="1" customWidth="1"/>
    <col min="13" max="13" width="10.421875" style="0" bestFit="1" customWidth="1"/>
    <col min="14" max="14" width="9.28125" style="0" bestFit="1" customWidth="1"/>
    <col min="15" max="15" width="3.57421875" style="0" customWidth="1"/>
    <col min="16" max="17" width="10.421875" style="0" bestFit="1" customWidth="1"/>
  </cols>
  <sheetData>
    <row r="1" spans="1:12" ht="26.25" thickBot="1">
      <c r="A1" s="55" t="s">
        <v>0</v>
      </c>
      <c r="B1" s="56" t="s">
        <v>34</v>
      </c>
      <c r="C1" s="57" t="s">
        <v>1</v>
      </c>
      <c r="D1" s="57" t="s">
        <v>2</v>
      </c>
      <c r="E1" s="57" t="s">
        <v>3</v>
      </c>
      <c r="F1" s="55" t="s">
        <v>4</v>
      </c>
      <c r="G1" s="57" t="s">
        <v>5</v>
      </c>
      <c r="H1" s="57" t="s">
        <v>10</v>
      </c>
      <c r="I1" s="58" t="s">
        <v>15</v>
      </c>
      <c r="J1" s="11" t="s">
        <v>21</v>
      </c>
      <c r="L1" s="24" t="s">
        <v>20</v>
      </c>
    </row>
    <row r="2" spans="1:12" s="14" customFormat="1" ht="15">
      <c r="A2" s="171" t="s">
        <v>115</v>
      </c>
      <c r="B2" s="172"/>
      <c r="C2" s="173"/>
      <c r="D2" s="173"/>
      <c r="E2" s="173"/>
      <c r="F2" s="173"/>
      <c r="G2" s="173"/>
      <c r="H2" s="173"/>
      <c r="I2" s="174"/>
      <c r="J2" s="13"/>
      <c r="L2" s="25"/>
    </row>
    <row r="3" spans="1:12" s="14" customFormat="1" ht="15" customHeight="1">
      <c r="A3" s="2" t="s">
        <v>26</v>
      </c>
      <c r="B3" s="49" t="s">
        <v>35</v>
      </c>
      <c r="C3" s="30" t="s">
        <v>95</v>
      </c>
      <c r="D3" s="1" t="s">
        <v>7</v>
      </c>
      <c r="E3" s="29">
        <v>1</v>
      </c>
      <c r="F3" s="179"/>
      <c r="G3" s="139">
        <f>E3*F3</f>
        <v>0</v>
      </c>
      <c r="H3" s="180"/>
      <c r="I3" s="140">
        <f>E3*H3</f>
        <v>0</v>
      </c>
      <c r="J3" s="13"/>
      <c r="L3" s="25"/>
    </row>
    <row r="4" spans="1:12" s="14" customFormat="1" ht="15" customHeight="1">
      <c r="A4" s="2"/>
      <c r="B4" s="49"/>
      <c r="C4" s="30" t="s">
        <v>116</v>
      </c>
      <c r="D4" s="1"/>
      <c r="E4" s="29"/>
      <c r="F4" s="31"/>
      <c r="G4" s="32"/>
      <c r="H4" s="32"/>
      <c r="I4" s="33"/>
      <c r="J4" s="13"/>
      <c r="L4" s="25"/>
    </row>
    <row r="5" spans="1:12" s="14" customFormat="1" ht="15" customHeight="1">
      <c r="A5" s="2"/>
      <c r="B5" s="49"/>
      <c r="C5" s="30" t="s">
        <v>84</v>
      </c>
      <c r="D5" s="1"/>
      <c r="E5" s="29"/>
      <c r="F5" s="31"/>
      <c r="G5" s="32"/>
      <c r="H5" s="32"/>
      <c r="I5" s="33"/>
      <c r="J5" s="13"/>
      <c r="L5" s="25"/>
    </row>
    <row r="6" spans="1:12" s="14" customFormat="1" ht="15" customHeight="1">
      <c r="A6" s="2"/>
      <c r="B6" s="49"/>
      <c r="C6" s="30" t="s">
        <v>118</v>
      </c>
      <c r="D6" s="1"/>
      <c r="E6" s="29"/>
      <c r="F6" s="31"/>
      <c r="G6" s="32"/>
      <c r="H6" s="32"/>
      <c r="I6" s="33"/>
      <c r="J6" s="13"/>
      <c r="L6" s="25"/>
    </row>
    <row r="7" spans="1:12" s="14" customFormat="1" ht="15" customHeight="1">
      <c r="A7" s="2"/>
      <c r="B7" s="49" t="s">
        <v>71</v>
      </c>
      <c r="C7" s="30" t="s">
        <v>72</v>
      </c>
      <c r="D7" s="1"/>
      <c r="E7" s="29"/>
      <c r="F7" s="31"/>
      <c r="G7" s="32"/>
      <c r="H7" s="32"/>
      <c r="I7" s="33"/>
      <c r="J7" s="13"/>
      <c r="L7" s="25"/>
    </row>
    <row r="8" spans="1:12" s="14" customFormat="1" ht="15" customHeight="1">
      <c r="A8" s="2"/>
      <c r="B8" s="49"/>
      <c r="C8" s="30" t="s">
        <v>119</v>
      </c>
      <c r="D8" s="1"/>
      <c r="E8" s="29"/>
      <c r="F8" s="31"/>
      <c r="G8" s="32"/>
      <c r="H8" s="32"/>
      <c r="I8" s="33"/>
      <c r="J8" s="13"/>
      <c r="L8" s="25"/>
    </row>
    <row r="9" spans="1:12" s="14" customFormat="1" ht="15" customHeight="1">
      <c r="A9" s="2"/>
      <c r="B9" s="49"/>
      <c r="C9" s="30" t="s">
        <v>269</v>
      </c>
      <c r="D9" s="1"/>
      <c r="E9" s="29"/>
      <c r="F9" s="31"/>
      <c r="G9" s="32"/>
      <c r="H9" s="32"/>
      <c r="I9" s="33"/>
      <c r="J9" s="13"/>
      <c r="L9" s="25"/>
    </row>
    <row r="10" spans="1:12" s="14" customFormat="1" ht="15" customHeight="1">
      <c r="A10" s="2"/>
      <c r="B10" s="49"/>
      <c r="C10" s="30" t="s">
        <v>270</v>
      </c>
      <c r="D10" s="1"/>
      <c r="E10" s="29"/>
      <c r="F10" s="31"/>
      <c r="G10" s="32"/>
      <c r="H10" s="32"/>
      <c r="I10" s="33"/>
      <c r="J10" s="13"/>
      <c r="L10" s="25"/>
    </row>
    <row r="11" spans="1:12" s="14" customFormat="1" ht="15" customHeight="1">
      <c r="A11" s="2"/>
      <c r="B11" s="49"/>
      <c r="C11" s="30" t="s">
        <v>271</v>
      </c>
      <c r="D11" s="1"/>
      <c r="E11" s="29"/>
      <c r="F11" s="31"/>
      <c r="G11" s="32"/>
      <c r="H11" s="32"/>
      <c r="I11" s="33"/>
      <c r="J11" s="13"/>
      <c r="L11" s="25"/>
    </row>
    <row r="12" spans="1:12" s="14" customFormat="1" ht="15" customHeight="1">
      <c r="A12" s="2"/>
      <c r="B12" s="49"/>
      <c r="C12" s="30" t="s">
        <v>272</v>
      </c>
      <c r="D12" s="1"/>
      <c r="E12" s="29"/>
      <c r="F12" s="31"/>
      <c r="G12" s="32"/>
      <c r="H12" s="32"/>
      <c r="I12" s="33"/>
      <c r="J12" s="13"/>
      <c r="L12" s="25"/>
    </row>
    <row r="13" spans="1:12" s="14" customFormat="1" ht="15" customHeight="1">
      <c r="A13" s="2"/>
      <c r="B13" s="49"/>
      <c r="C13" s="30" t="s">
        <v>72</v>
      </c>
      <c r="D13" s="1"/>
      <c r="E13" s="29"/>
      <c r="F13" s="31"/>
      <c r="G13" s="32"/>
      <c r="H13" s="32"/>
      <c r="I13" s="33"/>
      <c r="J13" s="13"/>
      <c r="L13" s="25"/>
    </row>
    <row r="14" spans="1:12" s="14" customFormat="1" ht="15" customHeight="1">
      <c r="A14" s="2"/>
      <c r="B14" s="49" t="s">
        <v>73</v>
      </c>
      <c r="C14" s="30" t="s">
        <v>72</v>
      </c>
      <c r="D14" s="1"/>
      <c r="E14" s="29"/>
      <c r="F14" s="31"/>
      <c r="G14" s="32"/>
      <c r="H14" s="32"/>
      <c r="I14" s="33"/>
      <c r="J14" s="13"/>
      <c r="L14" s="25"/>
    </row>
    <row r="15" spans="1:12" s="14" customFormat="1" ht="15" customHeight="1">
      <c r="A15" s="2"/>
      <c r="B15" s="49"/>
      <c r="C15" s="30" t="s">
        <v>81</v>
      </c>
      <c r="D15" s="1"/>
      <c r="E15" s="29"/>
      <c r="F15" s="31"/>
      <c r="G15" s="32"/>
      <c r="H15" s="32"/>
      <c r="I15" s="33"/>
      <c r="J15" s="13"/>
      <c r="L15" s="25"/>
    </row>
    <row r="16" spans="1:12" s="14" customFormat="1" ht="15" customHeight="1">
      <c r="A16" s="2"/>
      <c r="B16" s="49"/>
      <c r="C16" s="30" t="s">
        <v>270</v>
      </c>
      <c r="D16" s="1"/>
      <c r="E16" s="29"/>
      <c r="F16" s="31"/>
      <c r="G16" s="32"/>
      <c r="H16" s="32"/>
      <c r="I16" s="33"/>
      <c r="J16" s="13"/>
      <c r="L16" s="25"/>
    </row>
    <row r="17" spans="1:12" s="14" customFormat="1" ht="15" customHeight="1">
      <c r="A17" s="2"/>
      <c r="B17" s="49"/>
      <c r="C17" s="30" t="s">
        <v>288</v>
      </c>
      <c r="D17" s="1"/>
      <c r="E17" s="29"/>
      <c r="F17" s="31"/>
      <c r="G17" s="32"/>
      <c r="H17" s="32"/>
      <c r="I17" s="33"/>
      <c r="J17" s="13"/>
      <c r="L17" s="25"/>
    </row>
    <row r="18" spans="1:12" s="14" customFormat="1" ht="15" customHeight="1">
      <c r="A18" s="2"/>
      <c r="B18" s="49"/>
      <c r="C18" s="30" t="s">
        <v>119</v>
      </c>
      <c r="D18" s="1"/>
      <c r="E18" s="29"/>
      <c r="F18" s="31"/>
      <c r="G18" s="32"/>
      <c r="H18" s="32"/>
      <c r="I18" s="33"/>
      <c r="J18" s="13"/>
      <c r="L18" s="25"/>
    </row>
    <row r="19" spans="1:12" s="14" customFormat="1" ht="15" customHeight="1">
      <c r="A19" s="2"/>
      <c r="B19" s="49"/>
      <c r="C19" s="30" t="s">
        <v>72</v>
      </c>
      <c r="D19" s="1"/>
      <c r="E19" s="29"/>
      <c r="F19" s="31"/>
      <c r="G19" s="32"/>
      <c r="H19" s="32"/>
      <c r="I19" s="33"/>
      <c r="J19" s="13"/>
      <c r="L19" s="25"/>
    </row>
    <row r="20" spans="1:12" s="14" customFormat="1" ht="15" customHeight="1">
      <c r="A20" s="2"/>
      <c r="B20" s="49"/>
      <c r="C20" s="53" t="s">
        <v>117</v>
      </c>
      <c r="D20" s="1"/>
      <c r="E20" s="29"/>
      <c r="F20" s="31"/>
      <c r="G20" s="32"/>
      <c r="H20" s="32"/>
      <c r="I20" s="33"/>
      <c r="J20" s="13"/>
      <c r="L20" s="25"/>
    </row>
    <row r="21" spans="1:12" s="14" customFormat="1" ht="15" customHeight="1">
      <c r="A21" s="2" t="s">
        <v>82</v>
      </c>
      <c r="B21" s="49" t="s">
        <v>83</v>
      </c>
      <c r="C21" s="30" t="s">
        <v>120</v>
      </c>
      <c r="D21" s="1" t="s">
        <v>7</v>
      </c>
      <c r="E21" s="29">
        <v>1</v>
      </c>
      <c r="F21" s="179"/>
      <c r="G21" s="139">
        <f>E21*F21</f>
        <v>0</v>
      </c>
      <c r="H21" s="180"/>
      <c r="I21" s="140">
        <f>E21*H21</f>
        <v>0</v>
      </c>
      <c r="J21" s="13"/>
      <c r="L21" s="25"/>
    </row>
    <row r="22" spans="1:12" s="14" customFormat="1" ht="15" customHeight="1">
      <c r="A22" s="2"/>
      <c r="B22" s="49"/>
      <c r="C22" s="53" t="s">
        <v>117</v>
      </c>
      <c r="D22" s="1"/>
      <c r="E22" s="29"/>
      <c r="F22" s="31"/>
      <c r="G22" s="32"/>
      <c r="H22" s="32"/>
      <c r="I22" s="33"/>
      <c r="J22" s="13"/>
      <c r="L22" s="25"/>
    </row>
    <row r="23" spans="1:12" s="14" customFormat="1" ht="15" customHeight="1">
      <c r="A23" s="2" t="s">
        <v>99</v>
      </c>
      <c r="B23" s="49" t="s">
        <v>100</v>
      </c>
      <c r="C23" s="30" t="s">
        <v>123</v>
      </c>
      <c r="D23" s="1" t="s">
        <v>7</v>
      </c>
      <c r="E23" s="29">
        <v>1</v>
      </c>
      <c r="F23" s="179"/>
      <c r="G23" s="139">
        <f>E23*F23</f>
        <v>0</v>
      </c>
      <c r="H23" s="180"/>
      <c r="I23" s="140">
        <f>E23*H23</f>
        <v>0</v>
      </c>
      <c r="J23" s="13"/>
      <c r="L23" s="25"/>
    </row>
    <row r="24" spans="1:12" s="14" customFormat="1" ht="15" customHeight="1">
      <c r="A24" s="2"/>
      <c r="B24" s="49"/>
      <c r="C24" s="53" t="s">
        <v>117</v>
      </c>
      <c r="D24" s="1"/>
      <c r="E24" s="29"/>
      <c r="F24" s="31"/>
      <c r="G24" s="32"/>
      <c r="H24" s="32"/>
      <c r="I24" s="33"/>
      <c r="J24" s="13"/>
      <c r="L24" s="25"/>
    </row>
    <row r="25" spans="1:12" s="14" customFormat="1" ht="15" customHeight="1">
      <c r="A25" s="2" t="s">
        <v>102</v>
      </c>
      <c r="B25" s="49" t="s">
        <v>103</v>
      </c>
      <c r="C25" s="30" t="s">
        <v>101</v>
      </c>
      <c r="D25" s="1" t="s">
        <v>7</v>
      </c>
      <c r="E25" s="29">
        <v>2</v>
      </c>
      <c r="F25" s="179"/>
      <c r="G25" s="139">
        <f>E25*F25</f>
        <v>0</v>
      </c>
      <c r="H25" s="180"/>
      <c r="I25" s="140">
        <f>E25*H25</f>
        <v>0</v>
      </c>
      <c r="J25" s="13"/>
      <c r="L25" s="25"/>
    </row>
    <row r="26" spans="1:12" s="14" customFormat="1" ht="15" customHeight="1">
      <c r="A26" s="2"/>
      <c r="B26" s="49"/>
      <c r="C26" s="53" t="s">
        <v>117</v>
      </c>
      <c r="D26" s="1"/>
      <c r="E26" s="29"/>
      <c r="F26" s="31"/>
      <c r="G26" s="32"/>
      <c r="H26" s="32"/>
      <c r="I26" s="33"/>
      <c r="J26" s="13"/>
      <c r="L26" s="25"/>
    </row>
    <row r="27" spans="1:12" s="14" customFormat="1" ht="15" customHeight="1">
      <c r="A27" s="2" t="s">
        <v>121</v>
      </c>
      <c r="B27" s="49" t="s">
        <v>122</v>
      </c>
      <c r="C27" s="30" t="s">
        <v>104</v>
      </c>
      <c r="D27" s="1" t="s">
        <v>7</v>
      </c>
      <c r="E27" s="29">
        <v>1</v>
      </c>
      <c r="F27" s="179"/>
      <c r="G27" s="139">
        <f>E27*F27</f>
        <v>0</v>
      </c>
      <c r="H27" s="180"/>
      <c r="I27" s="140">
        <f>E27*H27</f>
        <v>0</v>
      </c>
      <c r="J27" s="13"/>
      <c r="L27" s="25"/>
    </row>
    <row r="28" spans="1:12" s="14" customFormat="1" ht="15" customHeight="1">
      <c r="A28" s="2"/>
      <c r="B28" s="49"/>
      <c r="C28" s="53" t="s">
        <v>117</v>
      </c>
      <c r="D28" s="1"/>
      <c r="E28" s="29"/>
      <c r="F28" s="31"/>
      <c r="G28" s="32"/>
      <c r="H28" s="32"/>
      <c r="I28" s="33"/>
      <c r="J28" s="13"/>
      <c r="L28" s="25"/>
    </row>
    <row r="29" spans="1:12" s="14" customFormat="1" ht="15">
      <c r="A29" s="2"/>
      <c r="B29" s="49"/>
      <c r="C29" s="53"/>
      <c r="D29" s="1"/>
      <c r="E29" s="29"/>
      <c r="F29" s="31"/>
      <c r="G29" s="32"/>
      <c r="H29" s="32"/>
      <c r="I29" s="33"/>
      <c r="J29" s="13"/>
      <c r="L29" s="25"/>
    </row>
    <row r="30" spans="1:12" s="14" customFormat="1" ht="15" customHeight="1">
      <c r="A30" s="2" t="s">
        <v>27</v>
      </c>
      <c r="B30" s="49" t="s">
        <v>36</v>
      </c>
      <c r="C30" s="30" t="s">
        <v>273</v>
      </c>
      <c r="D30" s="1" t="s">
        <v>7</v>
      </c>
      <c r="E30" s="29">
        <v>4</v>
      </c>
      <c r="F30" s="179"/>
      <c r="G30" s="139">
        <f>E30*F30</f>
        <v>0</v>
      </c>
      <c r="H30" s="180"/>
      <c r="I30" s="140">
        <f>E30*H30</f>
        <v>0</v>
      </c>
      <c r="J30" s="13"/>
      <c r="L30" s="25"/>
    </row>
    <row r="31" spans="1:12" s="14" customFormat="1" ht="15" customHeight="1">
      <c r="A31" s="2"/>
      <c r="B31" s="49"/>
      <c r="C31" s="30" t="s">
        <v>74</v>
      </c>
      <c r="D31" s="54"/>
      <c r="E31" s="54"/>
      <c r="F31" s="31"/>
      <c r="G31" s="32"/>
      <c r="H31" s="32"/>
      <c r="I31" s="33"/>
      <c r="J31" s="13"/>
      <c r="L31" s="25"/>
    </row>
    <row r="32" spans="1:12" s="14" customFormat="1" ht="15" customHeight="1">
      <c r="A32" s="51"/>
      <c r="B32" s="52"/>
      <c r="C32" s="53" t="s">
        <v>117</v>
      </c>
      <c r="D32" s="32"/>
      <c r="E32" s="32"/>
      <c r="F32" s="31"/>
      <c r="G32" s="32"/>
      <c r="H32" s="32"/>
      <c r="I32" s="33"/>
      <c r="J32" s="13"/>
      <c r="L32" s="25"/>
    </row>
    <row r="33" spans="1:12" s="14" customFormat="1" ht="15" customHeight="1">
      <c r="A33" s="2" t="s">
        <v>28</v>
      </c>
      <c r="B33" s="49" t="s">
        <v>37</v>
      </c>
      <c r="C33" s="30" t="s">
        <v>274</v>
      </c>
      <c r="D33" s="1" t="s">
        <v>7</v>
      </c>
      <c r="E33" s="29">
        <v>2</v>
      </c>
      <c r="F33" s="179"/>
      <c r="G33" s="139">
        <f>E33*F33</f>
        <v>0</v>
      </c>
      <c r="H33" s="180"/>
      <c r="I33" s="140">
        <f>E33*H33</f>
        <v>0</v>
      </c>
      <c r="J33" s="13"/>
      <c r="L33" s="25"/>
    </row>
    <row r="34" spans="1:12" s="14" customFormat="1" ht="15" customHeight="1">
      <c r="A34" s="2"/>
      <c r="B34" s="49"/>
      <c r="C34" s="30" t="s">
        <v>124</v>
      </c>
      <c r="D34" s="1"/>
      <c r="E34" s="29"/>
      <c r="F34" s="59"/>
      <c r="G34" s="60"/>
      <c r="H34" s="60"/>
      <c r="I34" s="61"/>
      <c r="J34" s="13"/>
      <c r="L34" s="25"/>
    </row>
    <row r="35" spans="1:12" s="14" customFormat="1" ht="15" customHeight="1">
      <c r="A35" s="2"/>
      <c r="B35" s="49"/>
      <c r="C35" s="53" t="s">
        <v>117</v>
      </c>
      <c r="D35" s="54"/>
      <c r="E35" s="54"/>
      <c r="F35" s="31"/>
      <c r="G35" s="32"/>
      <c r="H35" s="32"/>
      <c r="I35" s="33"/>
      <c r="J35" s="13"/>
      <c r="L35" s="25"/>
    </row>
    <row r="36" spans="1:12" s="14" customFormat="1" ht="15" customHeight="1">
      <c r="A36" s="2" t="s">
        <v>29</v>
      </c>
      <c r="B36" s="49" t="s">
        <v>38</v>
      </c>
      <c r="C36" s="30" t="s">
        <v>128</v>
      </c>
      <c r="D36" s="1" t="s">
        <v>7</v>
      </c>
      <c r="E36" s="29">
        <v>4</v>
      </c>
      <c r="F36" s="179"/>
      <c r="G36" s="139">
        <f>E36*F36</f>
        <v>0</v>
      </c>
      <c r="H36" s="180"/>
      <c r="I36" s="140">
        <f>E36*H36</f>
        <v>0</v>
      </c>
      <c r="J36" s="13"/>
      <c r="L36" s="25"/>
    </row>
    <row r="37" spans="1:12" s="14" customFormat="1" ht="15" customHeight="1">
      <c r="A37" s="2"/>
      <c r="B37" s="49"/>
      <c r="C37" s="30" t="s">
        <v>275</v>
      </c>
      <c r="D37" s="54"/>
      <c r="E37" s="54"/>
      <c r="F37" s="31"/>
      <c r="G37" s="32"/>
      <c r="H37" s="32"/>
      <c r="I37" s="33"/>
      <c r="J37" s="13"/>
      <c r="L37" s="25"/>
    </row>
    <row r="38" spans="1:12" s="14" customFormat="1" ht="15" customHeight="1">
      <c r="A38" s="2"/>
      <c r="B38" s="49"/>
      <c r="C38" s="30" t="s">
        <v>130</v>
      </c>
      <c r="D38" s="54"/>
      <c r="E38" s="54"/>
      <c r="F38" s="31"/>
      <c r="G38" s="32"/>
      <c r="H38" s="32"/>
      <c r="I38" s="33"/>
      <c r="J38" s="13"/>
      <c r="L38" s="25"/>
    </row>
    <row r="39" spans="1:12" s="14" customFormat="1" ht="15" customHeight="1">
      <c r="A39" s="2"/>
      <c r="B39" s="49"/>
      <c r="C39" s="53" t="s">
        <v>146</v>
      </c>
      <c r="D39" s="54"/>
      <c r="E39" s="54"/>
      <c r="F39" s="31"/>
      <c r="G39" s="32"/>
      <c r="H39" s="32"/>
      <c r="I39" s="33"/>
      <c r="J39" s="13"/>
      <c r="L39" s="25"/>
    </row>
    <row r="40" spans="1:12" s="14" customFormat="1" ht="15" customHeight="1">
      <c r="A40" s="2" t="s">
        <v>45</v>
      </c>
      <c r="B40" s="49" t="s">
        <v>47</v>
      </c>
      <c r="C40" s="30" t="s">
        <v>128</v>
      </c>
      <c r="D40" s="1" t="s">
        <v>7</v>
      </c>
      <c r="E40" s="29">
        <v>1</v>
      </c>
      <c r="F40" s="179"/>
      <c r="G40" s="139">
        <f>E40*F40</f>
        <v>0</v>
      </c>
      <c r="H40" s="180"/>
      <c r="I40" s="140">
        <f>E40*H40</f>
        <v>0</v>
      </c>
      <c r="J40" s="13"/>
      <c r="L40" s="25"/>
    </row>
    <row r="41" spans="1:12" s="14" customFormat="1" ht="15" customHeight="1">
      <c r="A41" s="2"/>
      <c r="B41" s="49"/>
      <c r="C41" s="30" t="s">
        <v>276</v>
      </c>
      <c r="D41" s="54"/>
      <c r="E41" s="54"/>
      <c r="F41" s="31"/>
      <c r="G41" s="32"/>
      <c r="H41" s="32"/>
      <c r="I41" s="33"/>
      <c r="J41" s="13"/>
      <c r="L41" s="25"/>
    </row>
    <row r="42" spans="1:12" s="14" customFormat="1" ht="15" customHeight="1">
      <c r="A42" s="2"/>
      <c r="B42" s="49"/>
      <c r="C42" s="30" t="s">
        <v>130</v>
      </c>
      <c r="D42" s="54"/>
      <c r="E42" s="54"/>
      <c r="F42" s="31"/>
      <c r="G42" s="32"/>
      <c r="H42" s="32"/>
      <c r="I42" s="33"/>
      <c r="J42" s="13"/>
      <c r="L42" s="25"/>
    </row>
    <row r="43" spans="1:12" s="14" customFormat="1" ht="15" customHeight="1">
      <c r="A43" s="2"/>
      <c r="B43" s="49"/>
      <c r="C43" s="53" t="s">
        <v>146</v>
      </c>
      <c r="D43" s="54"/>
      <c r="E43" s="54"/>
      <c r="F43" s="31"/>
      <c r="G43" s="32"/>
      <c r="H43" s="32"/>
      <c r="I43" s="33"/>
      <c r="J43" s="13"/>
      <c r="L43" s="25"/>
    </row>
    <row r="44" spans="1:12" s="14" customFormat="1" ht="15" customHeight="1">
      <c r="A44" s="2" t="s">
        <v>46</v>
      </c>
      <c r="B44" s="49" t="s">
        <v>48</v>
      </c>
      <c r="C44" s="30" t="s">
        <v>128</v>
      </c>
      <c r="D44" s="1" t="s">
        <v>7</v>
      </c>
      <c r="E44" s="29">
        <v>4</v>
      </c>
      <c r="F44" s="179"/>
      <c r="G44" s="139">
        <f>E44*F44</f>
        <v>0</v>
      </c>
      <c r="H44" s="180"/>
      <c r="I44" s="140">
        <f>E44*H44</f>
        <v>0</v>
      </c>
      <c r="J44" s="13"/>
      <c r="L44" s="25"/>
    </row>
    <row r="45" spans="1:12" s="14" customFormat="1" ht="15" customHeight="1">
      <c r="A45" s="2"/>
      <c r="B45" s="49"/>
      <c r="C45" s="30" t="s">
        <v>277</v>
      </c>
      <c r="D45" s="54"/>
      <c r="E45" s="54"/>
      <c r="F45" s="31"/>
      <c r="G45" s="32"/>
      <c r="H45" s="32"/>
      <c r="I45" s="33"/>
      <c r="J45" s="13"/>
      <c r="L45" s="25"/>
    </row>
    <row r="46" spans="1:12" s="14" customFormat="1" ht="15" customHeight="1">
      <c r="A46" s="2"/>
      <c r="B46" s="49"/>
      <c r="C46" s="30" t="s">
        <v>130</v>
      </c>
      <c r="D46" s="54"/>
      <c r="E46" s="54"/>
      <c r="F46" s="31"/>
      <c r="G46" s="32"/>
      <c r="H46" s="32"/>
      <c r="I46" s="33"/>
      <c r="J46" s="13"/>
      <c r="L46" s="25"/>
    </row>
    <row r="47" spans="1:12" s="14" customFormat="1" ht="15" customHeight="1">
      <c r="A47" s="2"/>
      <c r="B47" s="49"/>
      <c r="C47" s="53" t="s">
        <v>146</v>
      </c>
      <c r="D47" s="54"/>
      <c r="E47" s="54"/>
      <c r="F47" s="31"/>
      <c r="G47" s="32"/>
      <c r="H47" s="32"/>
      <c r="I47" s="33"/>
      <c r="J47" s="13"/>
      <c r="L47" s="25"/>
    </row>
    <row r="48" spans="1:12" s="14" customFormat="1" ht="15" customHeight="1">
      <c r="A48" s="2" t="s">
        <v>50</v>
      </c>
      <c r="B48" s="49" t="s">
        <v>51</v>
      </c>
      <c r="C48" s="30" t="s">
        <v>129</v>
      </c>
      <c r="D48" s="1" t="s">
        <v>7</v>
      </c>
      <c r="E48" s="29">
        <v>4</v>
      </c>
      <c r="F48" s="179"/>
      <c r="G48" s="139">
        <f>E48*F48</f>
        <v>0</v>
      </c>
      <c r="H48" s="180"/>
      <c r="I48" s="140">
        <f>E48*H48</f>
        <v>0</v>
      </c>
      <c r="J48" s="13"/>
      <c r="L48" s="25"/>
    </row>
    <row r="49" spans="1:12" s="14" customFormat="1" ht="15" customHeight="1">
      <c r="A49" s="2"/>
      <c r="B49" s="49"/>
      <c r="C49" s="30" t="s">
        <v>275</v>
      </c>
      <c r="D49" s="54"/>
      <c r="E49" s="54"/>
      <c r="F49" s="31"/>
      <c r="G49" s="32"/>
      <c r="H49" s="32"/>
      <c r="I49" s="61"/>
      <c r="J49" s="13"/>
      <c r="L49" s="25"/>
    </row>
    <row r="50" spans="1:12" s="14" customFormat="1" ht="15" customHeight="1">
      <c r="A50" s="2"/>
      <c r="B50" s="49"/>
      <c r="C50" s="30" t="s">
        <v>130</v>
      </c>
      <c r="D50" s="54"/>
      <c r="E50" s="54"/>
      <c r="F50" s="31"/>
      <c r="G50" s="32"/>
      <c r="H50" s="32"/>
      <c r="I50" s="61"/>
      <c r="J50" s="13"/>
      <c r="L50" s="25"/>
    </row>
    <row r="51" spans="1:12" s="14" customFormat="1" ht="15" customHeight="1">
      <c r="A51" s="2"/>
      <c r="B51" s="49"/>
      <c r="C51" s="53" t="s">
        <v>146</v>
      </c>
      <c r="D51" s="54"/>
      <c r="E51" s="54"/>
      <c r="F51" s="31"/>
      <c r="G51" s="32"/>
      <c r="H51" s="32"/>
      <c r="I51" s="61"/>
      <c r="J51" s="13"/>
      <c r="L51" s="25"/>
    </row>
    <row r="52" spans="1:12" s="14" customFormat="1" ht="15" customHeight="1">
      <c r="A52" s="2" t="s">
        <v>125</v>
      </c>
      <c r="B52" s="49" t="s">
        <v>126</v>
      </c>
      <c r="C52" s="30" t="s">
        <v>129</v>
      </c>
      <c r="D52" s="1" t="s">
        <v>7</v>
      </c>
      <c r="E52" s="29">
        <v>1</v>
      </c>
      <c r="F52" s="179"/>
      <c r="G52" s="139">
        <f>E52*F52</f>
        <v>0</v>
      </c>
      <c r="H52" s="180"/>
      <c r="I52" s="140">
        <f>E52*H52</f>
        <v>0</v>
      </c>
      <c r="J52" s="13"/>
      <c r="L52" s="25"/>
    </row>
    <row r="53" spans="1:12" s="14" customFormat="1" ht="15" customHeight="1">
      <c r="A53" s="2"/>
      <c r="B53" s="49"/>
      <c r="C53" s="30" t="s">
        <v>278</v>
      </c>
      <c r="D53" s="54"/>
      <c r="E53" s="54"/>
      <c r="F53" s="31"/>
      <c r="G53" s="32"/>
      <c r="H53" s="32"/>
      <c r="I53" s="61"/>
      <c r="J53" s="13"/>
      <c r="L53" s="25"/>
    </row>
    <row r="54" spans="1:12" s="14" customFormat="1" ht="15" customHeight="1">
      <c r="A54" s="2"/>
      <c r="B54" s="49"/>
      <c r="C54" s="30" t="s">
        <v>130</v>
      </c>
      <c r="D54" s="54"/>
      <c r="E54" s="54"/>
      <c r="F54" s="31"/>
      <c r="G54" s="32"/>
      <c r="H54" s="32"/>
      <c r="I54" s="61"/>
      <c r="J54" s="13"/>
      <c r="L54" s="25"/>
    </row>
    <row r="55" spans="1:12" s="14" customFormat="1" ht="15" customHeight="1">
      <c r="A55" s="2"/>
      <c r="B55" s="49"/>
      <c r="C55" s="53" t="s">
        <v>146</v>
      </c>
      <c r="D55" s="54"/>
      <c r="E55" s="54"/>
      <c r="F55" s="31"/>
      <c r="G55" s="32"/>
      <c r="H55" s="32"/>
      <c r="I55" s="61"/>
      <c r="J55" s="13"/>
      <c r="L55" s="25"/>
    </row>
    <row r="56" spans="1:12" s="14" customFormat="1" ht="15" customHeight="1">
      <c r="A56" s="2" t="s">
        <v>279</v>
      </c>
      <c r="B56" s="49" t="s">
        <v>280</v>
      </c>
      <c r="C56" s="30" t="s">
        <v>129</v>
      </c>
      <c r="D56" s="1" t="s">
        <v>7</v>
      </c>
      <c r="E56" s="29">
        <v>4</v>
      </c>
      <c r="F56" s="179"/>
      <c r="G56" s="139">
        <f>E56*F56</f>
        <v>0</v>
      </c>
      <c r="H56" s="180"/>
      <c r="I56" s="140">
        <f>E56*H56</f>
        <v>0</v>
      </c>
      <c r="J56" s="13"/>
      <c r="L56" s="25"/>
    </row>
    <row r="57" spans="1:12" s="14" customFormat="1" ht="15" customHeight="1">
      <c r="A57" s="2"/>
      <c r="B57" s="49"/>
      <c r="C57" s="30" t="s">
        <v>277</v>
      </c>
      <c r="D57" s="54"/>
      <c r="E57" s="54"/>
      <c r="F57" s="31"/>
      <c r="G57" s="32"/>
      <c r="H57" s="32"/>
      <c r="I57" s="33"/>
      <c r="J57" s="13"/>
      <c r="L57" s="25"/>
    </row>
    <row r="58" spans="1:12" s="14" customFormat="1" ht="15" customHeight="1">
      <c r="A58" s="2"/>
      <c r="B58" s="49"/>
      <c r="C58" s="30" t="s">
        <v>130</v>
      </c>
      <c r="D58" s="54"/>
      <c r="E58" s="54"/>
      <c r="F58" s="31"/>
      <c r="G58" s="32"/>
      <c r="H58" s="32"/>
      <c r="I58" s="33"/>
      <c r="J58" s="13"/>
      <c r="L58" s="25"/>
    </row>
    <row r="59" spans="1:12" s="14" customFormat="1" ht="15" customHeight="1">
      <c r="A59" s="2"/>
      <c r="B59" s="49"/>
      <c r="C59" s="53" t="s">
        <v>146</v>
      </c>
      <c r="D59" s="54"/>
      <c r="E59" s="54"/>
      <c r="F59" s="31"/>
      <c r="G59" s="32"/>
      <c r="H59" s="32"/>
      <c r="I59" s="33"/>
      <c r="J59" s="13"/>
      <c r="L59" s="25"/>
    </row>
    <row r="60" spans="1:12" s="14" customFormat="1" ht="15" customHeight="1">
      <c r="A60" s="2" t="s">
        <v>52</v>
      </c>
      <c r="B60" s="49" t="s">
        <v>53</v>
      </c>
      <c r="C60" s="30" t="s">
        <v>127</v>
      </c>
      <c r="D60" s="1" t="s">
        <v>7</v>
      </c>
      <c r="E60" s="29">
        <v>1</v>
      </c>
      <c r="F60" s="179"/>
      <c r="G60" s="139">
        <f>E60*F60</f>
        <v>0</v>
      </c>
      <c r="H60" s="180"/>
      <c r="I60" s="140">
        <f>E60*H60</f>
        <v>0</v>
      </c>
      <c r="J60" s="13"/>
      <c r="L60" s="25"/>
    </row>
    <row r="61" spans="1:12" s="14" customFormat="1" ht="15" customHeight="1">
      <c r="A61" s="2"/>
      <c r="B61" s="49"/>
      <c r="C61" s="53" t="s">
        <v>146</v>
      </c>
      <c r="D61" s="1"/>
      <c r="E61" s="29"/>
      <c r="F61" s="31"/>
      <c r="G61" s="62"/>
      <c r="H61" s="62"/>
      <c r="I61" s="64"/>
      <c r="J61" s="13"/>
      <c r="L61" s="25"/>
    </row>
    <row r="62" spans="1:12" s="14" customFormat="1" ht="15" customHeight="1">
      <c r="A62" s="2" t="s">
        <v>281</v>
      </c>
      <c r="B62" s="49" t="s">
        <v>282</v>
      </c>
      <c r="C62" s="37" t="s">
        <v>283</v>
      </c>
      <c r="D62" s="1" t="s">
        <v>69</v>
      </c>
      <c r="E62" s="29">
        <v>8</v>
      </c>
      <c r="F62" s="179"/>
      <c r="G62" s="139">
        <f>E62*F62</f>
        <v>0</v>
      </c>
      <c r="H62" s="180"/>
      <c r="I62" s="140">
        <f>E62*H62</f>
        <v>0</v>
      </c>
      <c r="J62" s="13"/>
      <c r="L62" s="25"/>
    </row>
    <row r="63" spans="1:12" s="14" customFormat="1" ht="15" customHeight="1" thickBot="1">
      <c r="A63" s="68"/>
      <c r="B63" s="69"/>
      <c r="C63" s="73" t="s">
        <v>117</v>
      </c>
      <c r="D63" s="41"/>
      <c r="E63" s="106"/>
      <c r="F63" s="65"/>
      <c r="G63" s="66"/>
      <c r="H63" s="66"/>
      <c r="I63" s="67"/>
      <c r="J63" s="13"/>
      <c r="L63" s="25"/>
    </row>
    <row r="64" spans="1:12" s="14" customFormat="1" ht="15" customHeight="1">
      <c r="A64" s="107" t="s">
        <v>285</v>
      </c>
      <c r="B64" s="108" t="s">
        <v>286</v>
      </c>
      <c r="C64" s="109" t="s">
        <v>76</v>
      </c>
      <c r="D64" s="110"/>
      <c r="E64" s="111"/>
      <c r="F64" s="70"/>
      <c r="G64" s="112"/>
      <c r="H64" s="112"/>
      <c r="I64" s="113"/>
      <c r="J64" s="13"/>
      <c r="L64" s="25"/>
    </row>
    <row r="65" spans="1:12" s="14" customFormat="1" ht="15" customHeight="1">
      <c r="A65" s="2"/>
      <c r="B65" s="49"/>
      <c r="C65" s="30" t="s">
        <v>77</v>
      </c>
      <c r="D65" s="1" t="s">
        <v>12</v>
      </c>
      <c r="E65" s="29">
        <v>12</v>
      </c>
      <c r="F65" s="179"/>
      <c r="G65" s="139">
        <f>E65*F65</f>
        <v>0</v>
      </c>
      <c r="H65" s="180"/>
      <c r="I65" s="140">
        <f>E65*H65</f>
        <v>0</v>
      </c>
      <c r="J65" s="13"/>
      <c r="L65" s="25"/>
    </row>
    <row r="66" spans="1:12" s="14" customFormat="1" ht="15" customHeight="1">
      <c r="A66" s="2"/>
      <c r="B66" s="49"/>
      <c r="C66" s="37" t="s">
        <v>76</v>
      </c>
      <c r="D66" s="1"/>
      <c r="E66" s="29"/>
      <c r="F66" s="31"/>
      <c r="G66" s="32"/>
      <c r="H66" s="32"/>
      <c r="I66" s="33"/>
      <c r="J66" s="13"/>
      <c r="L66" s="25"/>
    </row>
    <row r="67" spans="1:12" s="14" customFormat="1" ht="15" customHeight="1">
      <c r="A67" s="2"/>
      <c r="B67" s="49"/>
      <c r="C67" s="30" t="s">
        <v>78</v>
      </c>
      <c r="D67" s="1" t="s">
        <v>12</v>
      </c>
      <c r="E67" s="29">
        <v>12</v>
      </c>
      <c r="F67" s="179"/>
      <c r="G67" s="139">
        <f>E67*F67</f>
        <v>0</v>
      </c>
      <c r="H67" s="180"/>
      <c r="I67" s="140">
        <f>E67*H67</f>
        <v>0</v>
      </c>
      <c r="J67" s="13"/>
      <c r="L67" s="25"/>
    </row>
    <row r="68" spans="1:12" s="14" customFormat="1" ht="15" customHeight="1">
      <c r="A68" s="2"/>
      <c r="B68" s="49"/>
      <c r="C68" s="37" t="s">
        <v>284</v>
      </c>
      <c r="D68" s="1"/>
      <c r="E68" s="29"/>
      <c r="F68" s="31"/>
      <c r="G68" s="32"/>
      <c r="H68" s="32"/>
      <c r="I68" s="33"/>
      <c r="J68" s="13"/>
      <c r="L68" s="25"/>
    </row>
    <row r="69" spans="1:12" s="14" customFormat="1" ht="15" customHeight="1">
      <c r="A69" s="2"/>
      <c r="B69" s="49"/>
      <c r="C69" s="30" t="s">
        <v>131</v>
      </c>
      <c r="D69" s="1" t="s">
        <v>12</v>
      </c>
      <c r="E69" s="29">
        <v>30</v>
      </c>
      <c r="F69" s="179"/>
      <c r="G69" s="139">
        <f>E69*F69</f>
        <v>0</v>
      </c>
      <c r="H69" s="180"/>
      <c r="I69" s="140">
        <f>E69*H69</f>
        <v>0</v>
      </c>
      <c r="J69" s="13"/>
      <c r="L69" s="25"/>
    </row>
    <row r="70" spans="1:12" s="14" customFormat="1" ht="15" customHeight="1">
      <c r="A70" s="2"/>
      <c r="B70" s="49"/>
      <c r="C70" s="53" t="s">
        <v>196</v>
      </c>
      <c r="D70" s="1"/>
      <c r="E70" s="29"/>
      <c r="F70" s="59"/>
      <c r="G70" s="60"/>
      <c r="H70" s="60"/>
      <c r="I70" s="61"/>
      <c r="J70" s="13"/>
      <c r="L70" s="25"/>
    </row>
    <row r="71" spans="1:12" s="14" customFormat="1" ht="15" customHeight="1">
      <c r="A71" s="51"/>
      <c r="B71" s="52"/>
      <c r="C71" s="53"/>
      <c r="D71" s="32"/>
      <c r="E71" s="32"/>
      <c r="F71" s="31"/>
      <c r="G71" s="32"/>
      <c r="H71" s="32"/>
      <c r="I71" s="33"/>
      <c r="J71" s="13"/>
      <c r="L71" s="25"/>
    </row>
    <row r="72" spans="1:12" s="14" customFormat="1" ht="15" customHeight="1">
      <c r="A72" s="51"/>
      <c r="B72" s="52"/>
      <c r="C72" s="38" t="s">
        <v>30</v>
      </c>
      <c r="D72" s="54"/>
      <c r="E72" s="54"/>
      <c r="F72" s="31"/>
      <c r="G72" s="141">
        <f>SUM(G3:G71)</f>
        <v>0</v>
      </c>
      <c r="H72" s="141"/>
      <c r="I72" s="142">
        <f>SUM(I3:I71)</f>
        <v>0</v>
      </c>
      <c r="J72" s="13"/>
      <c r="L72" s="25"/>
    </row>
    <row r="73" spans="1:12" s="14" customFormat="1" ht="15" customHeight="1">
      <c r="A73" s="79"/>
      <c r="B73" s="80"/>
      <c r="C73" s="100"/>
      <c r="D73" s="82"/>
      <c r="E73" s="82"/>
      <c r="F73" s="83"/>
      <c r="G73" s="84"/>
      <c r="H73" s="85"/>
      <c r="I73" s="86"/>
      <c r="J73" s="13"/>
      <c r="L73" s="25"/>
    </row>
    <row r="74" spans="1:12" s="14" customFormat="1" ht="15" customHeight="1">
      <c r="A74" s="171" t="s">
        <v>132</v>
      </c>
      <c r="B74" s="172"/>
      <c r="C74" s="173"/>
      <c r="D74" s="173"/>
      <c r="E74" s="173"/>
      <c r="F74" s="173"/>
      <c r="G74" s="173"/>
      <c r="H74" s="173"/>
      <c r="I74" s="174"/>
      <c r="J74" s="13"/>
      <c r="L74" s="25"/>
    </row>
    <row r="75" spans="1:12" s="14" customFormat="1" ht="15" customHeight="1">
      <c r="A75" s="2" t="s">
        <v>54</v>
      </c>
      <c r="B75" s="49" t="s">
        <v>55</v>
      </c>
      <c r="C75" s="30" t="s">
        <v>95</v>
      </c>
      <c r="D75" s="1" t="s">
        <v>7</v>
      </c>
      <c r="E75" s="29">
        <v>1</v>
      </c>
      <c r="F75" s="179">
        <v>0</v>
      </c>
      <c r="G75" s="139">
        <f>E75*F75</f>
        <v>0</v>
      </c>
      <c r="H75" s="180">
        <v>0</v>
      </c>
      <c r="I75" s="140">
        <f>E75*H75</f>
        <v>0</v>
      </c>
      <c r="J75" s="13"/>
      <c r="L75" s="25"/>
    </row>
    <row r="76" spans="1:14" s="14" customFormat="1" ht="15" customHeight="1">
      <c r="A76" s="2"/>
      <c r="B76" s="49"/>
      <c r="C76" s="30" t="s">
        <v>133</v>
      </c>
      <c r="D76" s="1"/>
      <c r="E76" s="29"/>
      <c r="F76" s="31"/>
      <c r="G76" s="32"/>
      <c r="H76" s="32"/>
      <c r="I76" s="33"/>
      <c r="J76" s="13"/>
      <c r="L76" s="25"/>
      <c r="M76" s="14">
        <f>6346</f>
        <v>6346</v>
      </c>
      <c r="N76" s="14">
        <f>M76*0.7</f>
        <v>4442.2</v>
      </c>
    </row>
    <row r="77" spans="1:12" s="14" customFormat="1" ht="15" customHeight="1">
      <c r="A77" s="2"/>
      <c r="B77" s="49"/>
      <c r="C77" s="30" t="s">
        <v>84</v>
      </c>
      <c r="D77" s="1"/>
      <c r="E77" s="29"/>
      <c r="F77" s="31"/>
      <c r="G77" s="32"/>
      <c r="H77" s="32"/>
      <c r="I77" s="33"/>
      <c r="J77" s="13"/>
      <c r="L77" s="25"/>
    </row>
    <row r="78" spans="1:12" s="14" customFormat="1" ht="15" customHeight="1">
      <c r="A78" s="2"/>
      <c r="B78" s="49"/>
      <c r="C78" s="30" t="s">
        <v>118</v>
      </c>
      <c r="D78" s="1"/>
      <c r="E78" s="29"/>
      <c r="F78" s="31"/>
      <c r="G78" s="32"/>
      <c r="H78" s="32"/>
      <c r="I78" s="33"/>
      <c r="J78" s="13"/>
      <c r="L78" s="25"/>
    </row>
    <row r="79" spans="1:12" s="14" customFormat="1" ht="15" customHeight="1">
      <c r="A79" s="2"/>
      <c r="B79" s="49" t="s">
        <v>71</v>
      </c>
      <c r="C79" s="30" t="s">
        <v>72</v>
      </c>
      <c r="D79" s="1"/>
      <c r="E79" s="29"/>
      <c r="F79" s="31"/>
      <c r="G79" s="32"/>
      <c r="H79" s="32"/>
      <c r="I79" s="33"/>
      <c r="J79" s="13"/>
      <c r="L79" s="25"/>
    </row>
    <row r="80" spans="1:12" s="14" customFormat="1" ht="15" customHeight="1">
      <c r="A80" s="2"/>
      <c r="B80" s="49"/>
      <c r="C80" s="30" t="s">
        <v>119</v>
      </c>
      <c r="D80" s="1"/>
      <c r="E80" s="29"/>
      <c r="F80" s="31"/>
      <c r="G80" s="32"/>
      <c r="H80" s="32"/>
      <c r="I80" s="33"/>
      <c r="J80" s="13"/>
      <c r="L80" s="25"/>
    </row>
    <row r="81" spans="1:12" s="14" customFormat="1" ht="15" customHeight="1">
      <c r="A81" s="2"/>
      <c r="B81" s="49"/>
      <c r="C81" s="30" t="s">
        <v>269</v>
      </c>
      <c r="D81" s="1"/>
      <c r="E81" s="29"/>
      <c r="F81" s="31"/>
      <c r="G81" s="32"/>
      <c r="H81" s="32"/>
      <c r="I81" s="33"/>
      <c r="J81" s="13"/>
      <c r="L81" s="25"/>
    </row>
    <row r="82" spans="1:12" s="14" customFormat="1" ht="15" customHeight="1">
      <c r="A82" s="2"/>
      <c r="B82" s="49"/>
      <c r="C82" s="30" t="s">
        <v>287</v>
      </c>
      <c r="D82" s="1"/>
      <c r="E82" s="29"/>
      <c r="F82" s="31"/>
      <c r="G82" s="32"/>
      <c r="H82" s="32"/>
      <c r="I82" s="33"/>
      <c r="J82" s="13"/>
      <c r="L82" s="25"/>
    </row>
    <row r="83" spans="1:12" s="14" customFormat="1" ht="15" customHeight="1">
      <c r="A83" s="2"/>
      <c r="B83" s="49"/>
      <c r="C83" s="30" t="s">
        <v>271</v>
      </c>
      <c r="D83" s="1"/>
      <c r="E83" s="29"/>
      <c r="F83" s="31"/>
      <c r="G83" s="32"/>
      <c r="H83" s="32"/>
      <c r="I83" s="33"/>
      <c r="J83" s="13"/>
      <c r="L83" s="25"/>
    </row>
    <row r="84" spans="1:12" s="14" customFormat="1" ht="15" customHeight="1">
      <c r="A84" s="2"/>
      <c r="B84" s="49"/>
      <c r="C84" s="30" t="s">
        <v>272</v>
      </c>
      <c r="D84" s="1"/>
      <c r="E84" s="29"/>
      <c r="F84" s="31"/>
      <c r="G84" s="32"/>
      <c r="H84" s="32"/>
      <c r="I84" s="33"/>
      <c r="J84" s="13"/>
      <c r="L84" s="25"/>
    </row>
    <row r="85" spans="1:12" s="14" customFormat="1" ht="15" customHeight="1">
      <c r="A85" s="2"/>
      <c r="B85" s="49"/>
      <c r="C85" s="30" t="s">
        <v>72</v>
      </c>
      <c r="D85" s="1"/>
      <c r="E85" s="29"/>
      <c r="F85" s="31"/>
      <c r="G85" s="32"/>
      <c r="H85" s="32"/>
      <c r="I85" s="33"/>
      <c r="J85" s="13"/>
      <c r="L85" s="25"/>
    </row>
    <row r="86" spans="1:12" s="14" customFormat="1" ht="15" customHeight="1">
      <c r="A86" s="2"/>
      <c r="B86" s="49" t="s">
        <v>73</v>
      </c>
      <c r="C86" s="30" t="s">
        <v>72</v>
      </c>
      <c r="D86" s="1"/>
      <c r="E86" s="29"/>
      <c r="F86" s="31"/>
      <c r="G86" s="32"/>
      <c r="H86" s="32"/>
      <c r="I86" s="33"/>
      <c r="J86" s="13"/>
      <c r="L86" s="25"/>
    </row>
    <row r="87" spans="1:12" s="14" customFormat="1" ht="15" customHeight="1">
      <c r="A87" s="2"/>
      <c r="B87" s="49"/>
      <c r="C87" s="30" t="s">
        <v>81</v>
      </c>
      <c r="D87" s="1"/>
      <c r="E87" s="29"/>
      <c r="F87" s="31"/>
      <c r="G87" s="32"/>
      <c r="H87" s="32"/>
      <c r="I87" s="33"/>
      <c r="J87" s="13"/>
      <c r="L87" s="25"/>
    </row>
    <row r="88" spans="1:12" s="14" customFormat="1" ht="15" customHeight="1">
      <c r="A88" s="2"/>
      <c r="B88" s="49"/>
      <c r="C88" s="30" t="s">
        <v>287</v>
      </c>
      <c r="D88" s="1"/>
      <c r="E88" s="29"/>
      <c r="F88" s="31"/>
      <c r="G88" s="32"/>
      <c r="H88" s="32"/>
      <c r="I88" s="33"/>
      <c r="J88" s="13"/>
      <c r="L88" s="25"/>
    </row>
    <row r="89" spans="1:12" s="14" customFormat="1" ht="15" customHeight="1">
      <c r="A89" s="2"/>
      <c r="B89" s="49"/>
      <c r="C89" s="30" t="s">
        <v>288</v>
      </c>
      <c r="D89" s="1"/>
      <c r="E89" s="29"/>
      <c r="F89" s="31"/>
      <c r="G89" s="32"/>
      <c r="H89" s="32"/>
      <c r="I89" s="33"/>
      <c r="J89" s="13"/>
      <c r="L89" s="25"/>
    </row>
    <row r="90" spans="1:12" s="14" customFormat="1" ht="15" customHeight="1">
      <c r="A90" s="2"/>
      <c r="B90" s="49"/>
      <c r="C90" s="30" t="s">
        <v>119</v>
      </c>
      <c r="D90" s="1"/>
      <c r="E90" s="29"/>
      <c r="F90" s="31"/>
      <c r="G90" s="32"/>
      <c r="H90" s="32"/>
      <c r="I90" s="33"/>
      <c r="J90" s="13"/>
      <c r="L90" s="25"/>
    </row>
    <row r="91" spans="1:12" s="14" customFormat="1" ht="15" customHeight="1">
      <c r="A91" s="2"/>
      <c r="B91" s="49"/>
      <c r="C91" s="30" t="s">
        <v>72</v>
      </c>
      <c r="D91" s="1"/>
      <c r="E91" s="29"/>
      <c r="F91" s="31"/>
      <c r="G91" s="32"/>
      <c r="H91" s="32"/>
      <c r="I91" s="33"/>
      <c r="J91" s="13"/>
      <c r="L91" s="25"/>
    </row>
    <row r="92" spans="1:12" s="14" customFormat="1" ht="15" customHeight="1">
      <c r="A92" s="2"/>
      <c r="B92" s="49"/>
      <c r="C92" s="53" t="s">
        <v>117</v>
      </c>
      <c r="D92" s="1"/>
      <c r="E92" s="29"/>
      <c r="F92" s="31"/>
      <c r="G92" s="32"/>
      <c r="H92" s="32"/>
      <c r="I92" s="33"/>
      <c r="J92" s="13"/>
      <c r="L92" s="25"/>
    </row>
    <row r="93" spans="1:12" s="14" customFormat="1" ht="15" customHeight="1">
      <c r="A93" s="2" t="s">
        <v>97</v>
      </c>
      <c r="B93" s="49" t="s">
        <v>98</v>
      </c>
      <c r="C93" s="30" t="s">
        <v>120</v>
      </c>
      <c r="D93" s="1" t="s">
        <v>7</v>
      </c>
      <c r="E93" s="29">
        <v>1</v>
      </c>
      <c r="F93" s="179">
        <v>0</v>
      </c>
      <c r="G93" s="139">
        <f>E93*F93</f>
        <v>0</v>
      </c>
      <c r="H93" s="180">
        <v>0</v>
      </c>
      <c r="I93" s="140">
        <f>E93*H93</f>
        <v>0</v>
      </c>
      <c r="J93" s="13"/>
      <c r="L93" s="25"/>
    </row>
    <row r="94" spans="1:12" s="14" customFormat="1" ht="15" customHeight="1">
      <c r="A94" s="2"/>
      <c r="B94" s="49"/>
      <c r="C94" s="53" t="s">
        <v>117</v>
      </c>
      <c r="D94" s="1"/>
      <c r="E94" s="29"/>
      <c r="F94" s="31"/>
      <c r="G94" s="32"/>
      <c r="H94" s="32"/>
      <c r="I94" s="33"/>
      <c r="J94" s="13"/>
      <c r="L94" s="25"/>
    </row>
    <row r="95" spans="1:12" s="14" customFormat="1" ht="15" customHeight="1">
      <c r="A95" s="2" t="s">
        <v>105</v>
      </c>
      <c r="B95" s="49" t="s">
        <v>107</v>
      </c>
      <c r="C95" s="30" t="s">
        <v>123</v>
      </c>
      <c r="D95" s="1" t="s">
        <v>7</v>
      </c>
      <c r="E95" s="29">
        <v>1</v>
      </c>
      <c r="F95" s="179">
        <v>0</v>
      </c>
      <c r="G95" s="139">
        <f>E95*F95</f>
        <v>0</v>
      </c>
      <c r="H95" s="180">
        <v>0</v>
      </c>
      <c r="I95" s="140">
        <f>E95*H95</f>
        <v>0</v>
      </c>
      <c r="J95" s="13"/>
      <c r="L95" s="25"/>
    </row>
    <row r="96" spans="1:12" s="14" customFormat="1" ht="15" customHeight="1">
      <c r="A96" s="2"/>
      <c r="B96" s="49"/>
      <c r="C96" s="53" t="s">
        <v>117</v>
      </c>
      <c r="D96" s="1"/>
      <c r="E96" s="29"/>
      <c r="F96" s="31"/>
      <c r="G96" s="32"/>
      <c r="H96" s="32"/>
      <c r="I96" s="33"/>
      <c r="J96" s="13"/>
      <c r="L96" s="25"/>
    </row>
    <row r="97" spans="1:12" s="14" customFormat="1" ht="15" customHeight="1">
      <c r="A97" s="2" t="s">
        <v>106</v>
      </c>
      <c r="B97" s="49" t="s">
        <v>108</v>
      </c>
      <c r="C97" s="30" t="s">
        <v>101</v>
      </c>
      <c r="D97" s="1" t="s">
        <v>7</v>
      </c>
      <c r="E97" s="29">
        <v>2</v>
      </c>
      <c r="F97" s="179">
        <v>0</v>
      </c>
      <c r="G97" s="139">
        <f>E97*F97</f>
        <v>0</v>
      </c>
      <c r="H97" s="180">
        <v>0</v>
      </c>
      <c r="I97" s="140">
        <f>E97*H97</f>
        <v>0</v>
      </c>
      <c r="J97" s="13"/>
      <c r="L97" s="25"/>
    </row>
    <row r="98" spans="1:12" s="14" customFormat="1" ht="15" customHeight="1">
      <c r="A98" s="2"/>
      <c r="B98" s="49"/>
      <c r="C98" s="53" t="s">
        <v>117</v>
      </c>
      <c r="D98" s="1"/>
      <c r="E98" s="29"/>
      <c r="F98" s="31"/>
      <c r="G98" s="32"/>
      <c r="H98" s="32"/>
      <c r="I98" s="33"/>
      <c r="J98" s="13"/>
      <c r="L98" s="25"/>
    </row>
    <row r="99" spans="1:12" s="14" customFormat="1" ht="15" customHeight="1">
      <c r="A99" s="2" t="s">
        <v>134</v>
      </c>
      <c r="B99" s="49" t="s">
        <v>135</v>
      </c>
      <c r="C99" s="30" t="s">
        <v>104</v>
      </c>
      <c r="D99" s="1" t="s">
        <v>7</v>
      </c>
      <c r="E99" s="29">
        <v>1</v>
      </c>
      <c r="F99" s="179">
        <v>0</v>
      </c>
      <c r="G99" s="139">
        <f>E99*F99</f>
        <v>0</v>
      </c>
      <c r="H99" s="180">
        <v>0</v>
      </c>
      <c r="I99" s="140">
        <f>E99*H99</f>
        <v>0</v>
      </c>
      <c r="J99" s="13"/>
      <c r="L99" s="25"/>
    </row>
    <row r="100" spans="1:12" s="14" customFormat="1" ht="15" customHeight="1">
      <c r="A100" s="2"/>
      <c r="B100" s="49"/>
      <c r="C100" s="53" t="s">
        <v>117</v>
      </c>
      <c r="D100" s="1"/>
      <c r="E100" s="29"/>
      <c r="F100" s="31"/>
      <c r="G100" s="32"/>
      <c r="H100" s="32"/>
      <c r="I100" s="33"/>
      <c r="J100" s="13"/>
      <c r="L100" s="25"/>
    </row>
    <row r="101" spans="1:12" s="14" customFormat="1" ht="15" customHeight="1">
      <c r="A101" s="2"/>
      <c r="B101" s="49"/>
      <c r="C101" s="53"/>
      <c r="D101" s="1"/>
      <c r="E101" s="29"/>
      <c r="F101" s="31"/>
      <c r="G101" s="32"/>
      <c r="H101" s="32"/>
      <c r="I101" s="33"/>
      <c r="J101" s="13"/>
      <c r="L101" s="25"/>
    </row>
    <row r="102" spans="1:12" s="14" customFormat="1" ht="15" customHeight="1">
      <c r="A102" s="2" t="s">
        <v>56</v>
      </c>
      <c r="B102" s="49" t="s">
        <v>57</v>
      </c>
      <c r="C102" s="30" t="s">
        <v>273</v>
      </c>
      <c r="D102" s="1" t="s">
        <v>7</v>
      </c>
      <c r="E102" s="29">
        <v>4</v>
      </c>
      <c r="F102" s="179">
        <v>0</v>
      </c>
      <c r="G102" s="139">
        <f>E102*F102</f>
        <v>0</v>
      </c>
      <c r="H102" s="180">
        <v>0</v>
      </c>
      <c r="I102" s="140">
        <f>E102*H102</f>
        <v>0</v>
      </c>
      <c r="J102" s="13"/>
      <c r="L102" s="25"/>
    </row>
    <row r="103" spans="1:12" s="14" customFormat="1" ht="15" customHeight="1">
      <c r="A103" s="2"/>
      <c r="B103" s="49"/>
      <c r="C103" s="30" t="s">
        <v>74</v>
      </c>
      <c r="D103" s="54"/>
      <c r="E103" s="54"/>
      <c r="F103" s="31"/>
      <c r="G103" s="32"/>
      <c r="H103" s="32"/>
      <c r="I103" s="33"/>
      <c r="J103" s="13"/>
      <c r="L103" s="25"/>
    </row>
    <row r="104" spans="1:12" s="14" customFormat="1" ht="15" customHeight="1">
      <c r="A104" s="51"/>
      <c r="B104" s="52"/>
      <c r="C104" s="53" t="s">
        <v>117</v>
      </c>
      <c r="D104" s="32"/>
      <c r="E104" s="32"/>
      <c r="F104" s="31"/>
      <c r="G104" s="32"/>
      <c r="H104" s="32"/>
      <c r="I104" s="33"/>
      <c r="J104" s="13"/>
      <c r="L104" s="25"/>
    </row>
    <row r="105" spans="1:12" s="14" customFormat="1" ht="15" customHeight="1">
      <c r="A105" s="2" t="s">
        <v>58</v>
      </c>
      <c r="B105" s="49" t="s">
        <v>63</v>
      </c>
      <c r="C105" s="30" t="s">
        <v>274</v>
      </c>
      <c r="D105" s="1" t="s">
        <v>7</v>
      </c>
      <c r="E105" s="29">
        <v>2</v>
      </c>
      <c r="F105" s="179">
        <v>0</v>
      </c>
      <c r="G105" s="139">
        <f>E105*F105</f>
        <v>0</v>
      </c>
      <c r="H105" s="180">
        <v>0</v>
      </c>
      <c r="I105" s="140">
        <f>E105*H105</f>
        <v>0</v>
      </c>
      <c r="J105" s="13"/>
      <c r="L105" s="25"/>
    </row>
    <row r="106" spans="1:12" s="14" customFormat="1" ht="15" customHeight="1">
      <c r="A106" s="2"/>
      <c r="B106" s="49"/>
      <c r="C106" s="30" t="s">
        <v>124</v>
      </c>
      <c r="D106" s="1"/>
      <c r="E106" s="29"/>
      <c r="F106" s="59"/>
      <c r="G106" s="60"/>
      <c r="H106" s="60"/>
      <c r="I106" s="61"/>
      <c r="J106" s="13"/>
      <c r="L106" s="25"/>
    </row>
    <row r="107" spans="1:12" s="14" customFormat="1" ht="15" customHeight="1">
      <c r="A107" s="2"/>
      <c r="B107" s="49"/>
      <c r="C107" s="53" t="s">
        <v>117</v>
      </c>
      <c r="D107" s="54"/>
      <c r="E107" s="54"/>
      <c r="F107" s="31"/>
      <c r="G107" s="32"/>
      <c r="H107" s="32"/>
      <c r="I107" s="33"/>
      <c r="J107" s="13"/>
      <c r="L107" s="25"/>
    </row>
    <row r="108" spans="1:12" s="14" customFormat="1" ht="15" customHeight="1">
      <c r="A108" s="2" t="s">
        <v>59</v>
      </c>
      <c r="B108" s="49" t="s">
        <v>64</v>
      </c>
      <c r="C108" s="30" t="s">
        <v>128</v>
      </c>
      <c r="D108" s="1" t="s">
        <v>7</v>
      </c>
      <c r="E108" s="29">
        <v>4</v>
      </c>
      <c r="F108" s="179">
        <v>0</v>
      </c>
      <c r="G108" s="139">
        <f>E108*F108</f>
        <v>0</v>
      </c>
      <c r="H108" s="180">
        <v>0</v>
      </c>
      <c r="I108" s="140">
        <f>E108*H108</f>
        <v>0</v>
      </c>
      <c r="J108" s="13"/>
      <c r="L108" s="25"/>
    </row>
    <row r="109" spans="1:12" s="14" customFormat="1" ht="15" customHeight="1">
      <c r="A109" s="2"/>
      <c r="B109" s="49"/>
      <c r="C109" s="30" t="s">
        <v>289</v>
      </c>
      <c r="D109" s="54"/>
      <c r="E109" s="54"/>
      <c r="F109" s="31"/>
      <c r="G109" s="32"/>
      <c r="H109" s="32"/>
      <c r="I109" s="33"/>
      <c r="J109" s="13"/>
      <c r="L109" s="25"/>
    </row>
    <row r="110" spans="1:12" s="14" customFormat="1" ht="15" customHeight="1">
      <c r="A110" s="2"/>
      <c r="B110" s="49"/>
      <c r="C110" s="30" t="s">
        <v>130</v>
      </c>
      <c r="D110" s="54"/>
      <c r="E110" s="54"/>
      <c r="F110" s="31"/>
      <c r="G110" s="32"/>
      <c r="H110" s="32"/>
      <c r="I110" s="33"/>
      <c r="J110" s="13"/>
      <c r="L110" s="25"/>
    </row>
    <row r="111" spans="1:12" s="14" customFormat="1" ht="15" customHeight="1">
      <c r="A111" s="2"/>
      <c r="B111" s="49"/>
      <c r="C111" s="53" t="s">
        <v>146</v>
      </c>
      <c r="D111" s="54"/>
      <c r="E111" s="54"/>
      <c r="F111" s="31"/>
      <c r="G111" s="32"/>
      <c r="H111" s="32"/>
      <c r="I111" s="33"/>
      <c r="J111" s="13"/>
      <c r="L111" s="25"/>
    </row>
    <row r="112" spans="1:12" s="14" customFormat="1" ht="15" customHeight="1">
      <c r="A112" s="2" t="s">
        <v>60</v>
      </c>
      <c r="B112" s="49" t="s">
        <v>65</v>
      </c>
      <c r="C112" s="30" t="s">
        <v>128</v>
      </c>
      <c r="D112" s="1" t="s">
        <v>7</v>
      </c>
      <c r="E112" s="29">
        <v>3</v>
      </c>
      <c r="F112" s="179">
        <v>0</v>
      </c>
      <c r="G112" s="139">
        <f>E112*F112</f>
        <v>0</v>
      </c>
      <c r="H112" s="180">
        <v>0</v>
      </c>
      <c r="I112" s="140">
        <f>E112*H112</f>
        <v>0</v>
      </c>
      <c r="J112" s="13"/>
      <c r="L112" s="25"/>
    </row>
    <row r="113" spans="1:12" s="14" customFormat="1" ht="15" customHeight="1">
      <c r="A113" s="2"/>
      <c r="B113" s="49"/>
      <c r="C113" s="30" t="s">
        <v>277</v>
      </c>
      <c r="D113" s="54"/>
      <c r="E113" s="54"/>
      <c r="F113" s="31"/>
      <c r="G113" s="32"/>
      <c r="H113" s="32"/>
      <c r="I113" s="33"/>
      <c r="J113" s="13"/>
      <c r="L113" s="25"/>
    </row>
    <row r="114" spans="1:12" s="14" customFormat="1" ht="15" customHeight="1">
      <c r="A114" s="2"/>
      <c r="B114" s="49"/>
      <c r="C114" s="30" t="s">
        <v>130</v>
      </c>
      <c r="D114" s="54"/>
      <c r="E114" s="54"/>
      <c r="F114" s="31"/>
      <c r="G114" s="32"/>
      <c r="H114" s="32"/>
      <c r="I114" s="33"/>
      <c r="J114" s="13"/>
      <c r="L114" s="25"/>
    </row>
    <row r="115" spans="1:12" s="14" customFormat="1" ht="15" customHeight="1">
      <c r="A115" s="2"/>
      <c r="B115" s="49"/>
      <c r="C115" s="53" t="s">
        <v>146</v>
      </c>
      <c r="D115" s="54"/>
      <c r="E115" s="54"/>
      <c r="F115" s="31"/>
      <c r="G115" s="32"/>
      <c r="H115" s="32"/>
      <c r="I115" s="33"/>
      <c r="J115" s="13"/>
      <c r="L115" s="25"/>
    </row>
    <row r="116" spans="1:12" s="14" customFormat="1" ht="15" customHeight="1">
      <c r="A116" s="2" t="s">
        <v>61</v>
      </c>
      <c r="B116" s="49" t="s">
        <v>66</v>
      </c>
      <c r="C116" s="30" t="s">
        <v>129</v>
      </c>
      <c r="D116" s="1" t="s">
        <v>7</v>
      </c>
      <c r="E116" s="29">
        <v>4</v>
      </c>
      <c r="F116" s="179">
        <v>0</v>
      </c>
      <c r="G116" s="139">
        <f>E116*F116</f>
        <v>0</v>
      </c>
      <c r="H116" s="180">
        <v>0</v>
      </c>
      <c r="I116" s="140">
        <f>E116*H116</f>
        <v>0</v>
      </c>
      <c r="J116" s="13"/>
      <c r="L116" s="25"/>
    </row>
    <row r="117" spans="1:12" s="14" customFormat="1" ht="15" customHeight="1">
      <c r="A117" s="2"/>
      <c r="B117" s="49"/>
      <c r="C117" s="30" t="s">
        <v>289</v>
      </c>
      <c r="D117" s="54"/>
      <c r="E117" s="54"/>
      <c r="F117" s="31"/>
      <c r="G117" s="32"/>
      <c r="H117" s="32"/>
      <c r="I117" s="61">
        <f>E117*H117</f>
        <v>0</v>
      </c>
      <c r="J117" s="13"/>
      <c r="L117" s="25"/>
    </row>
    <row r="118" spans="1:12" s="14" customFormat="1" ht="15" customHeight="1">
      <c r="A118" s="2"/>
      <c r="B118" s="49"/>
      <c r="C118" s="30" t="s">
        <v>130</v>
      </c>
      <c r="D118" s="54"/>
      <c r="E118" s="54"/>
      <c r="F118" s="31"/>
      <c r="G118" s="32"/>
      <c r="H118" s="32"/>
      <c r="I118" s="61"/>
      <c r="J118" s="13"/>
      <c r="L118" s="25"/>
    </row>
    <row r="119" spans="1:12" s="14" customFormat="1" ht="15" customHeight="1">
      <c r="A119" s="2"/>
      <c r="B119" s="49"/>
      <c r="C119" s="53" t="s">
        <v>146</v>
      </c>
      <c r="D119" s="54"/>
      <c r="E119" s="54"/>
      <c r="F119" s="31"/>
      <c r="G119" s="32"/>
      <c r="H119" s="32"/>
      <c r="I119" s="61">
        <f>E119*H119</f>
        <v>0</v>
      </c>
      <c r="J119" s="13"/>
      <c r="L119" s="25"/>
    </row>
    <row r="120" spans="1:12" s="14" customFormat="1" ht="15" customHeight="1">
      <c r="A120" s="2" t="s">
        <v>62</v>
      </c>
      <c r="B120" s="49" t="s">
        <v>67</v>
      </c>
      <c r="C120" s="30" t="s">
        <v>129</v>
      </c>
      <c r="D120" s="1" t="s">
        <v>7</v>
      </c>
      <c r="E120" s="29">
        <v>3</v>
      </c>
      <c r="F120" s="179">
        <v>0</v>
      </c>
      <c r="G120" s="139">
        <f>E120*F120</f>
        <v>0</v>
      </c>
      <c r="H120" s="180">
        <v>0</v>
      </c>
      <c r="I120" s="140">
        <f>E120*H120</f>
        <v>0</v>
      </c>
      <c r="J120" s="13"/>
      <c r="L120" s="25"/>
    </row>
    <row r="121" spans="1:12" s="14" customFormat="1" ht="15" customHeight="1">
      <c r="A121" s="2"/>
      <c r="B121" s="49"/>
      <c r="C121" s="30" t="s">
        <v>277</v>
      </c>
      <c r="D121" s="54"/>
      <c r="E121" s="54"/>
      <c r="F121" s="31"/>
      <c r="G121" s="32"/>
      <c r="H121" s="32"/>
      <c r="I121" s="33"/>
      <c r="J121" s="13"/>
      <c r="L121" s="25"/>
    </row>
    <row r="122" spans="1:12" s="14" customFormat="1" ht="15" customHeight="1">
      <c r="A122" s="2"/>
      <c r="B122" s="49"/>
      <c r="C122" s="30" t="s">
        <v>130</v>
      </c>
      <c r="D122" s="54"/>
      <c r="E122" s="54"/>
      <c r="F122" s="31"/>
      <c r="G122" s="32"/>
      <c r="H122" s="32"/>
      <c r="I122" s="33"/>
      <c r="J122" s="13"/>
      <c r="L122" s="25"/>
    </row>
    <row r="123" spans="1:12" s="14" customFormat="1" ht="15" customHeight="1">
      <c r="A123" s="2"/>
      <c r="B123" s="49"/>
      <c r="C123" s="53" t="s">
        <v>146</v>
      </c>
      <c r="D123" s="54"/>
      <c r="E123" s="54"/>
      <c r="F123" s="31"/>
      <c r="G123" s="32"/>
      <c r="H123" s="32"/>
      <c r="I123" s="33"/>
      <c r="J123" s="13"/>
      <c r="L123" s="25"/>
    </row>
    <row r="124" spans="1:12" s="14" customFormat="1" ht="15" customHeight="1">
      <c r="A124" s="2" t="s">
        <v>75</v>
      </c>
      <c r="B124" s="49" t="s">
        <v>136</v>
      </c>
      <c r="C124" s="37" t="s">
        <v>283</v>
      </c>
      <c r="D124" s="1" t="s">
        <v>69</v>
      </c>
      <c r="E124" s="29">
        <v>8</v>
      </c>
      <c r="F124" s="179">
        <v>0</v>
      </c>
      <c r="G124" s="139">
        <f>E124*F124</f>
        <v>0</v>
      </c>
      <c r="H124" s="180">
        <v>0</v>
      </c>
      <c r="I124" s="140">
        <f>E124*H124</f>
        <v>0</v>
      </c>
      <c r="J124" s="13"/>
      <c r="L124" s="25"/>
    </row>
    <row r="125" spans="1:12" s="14" customFormat="1" ht="15" customHeight="1" thickBot="1">
      <c r="A125" s="68"/>
      <c r="B125" s="69"/>
      <c r="C125" s="73" t="s">
        <v>117</v>
      </c>
      <c r="D125" s="41"/>
      <c r="E125" s="106"/>
      <c r="F125" s="65"/>
      <c r="G125" s="66"/>
      <c r="H125" s="66"/>
      <c r="I125" s="67"/>
      <c r="J125" s="13"/>
      <c r="L125" s="25"/>
    </row>
    <row r="126" spans="1:12" s="14" customFormat="1" ht="15" customHeight="1">
      <c r="A126" s="107" t="s">
        <v>290</v>
      </c>
      <c r="B126" s="108" t="s">
        <v>291</v>
      </c>
      <c r="C126" s="109" t="s">
        <v>76</v>
      </c>
      <c r="D126" s="110"/>
      <c r="E126" s="111"/>
      <c r="F126" s="70"/>
      <c r="G126" s="112"/>
      <c r="H126" s="112"/>
      <c r="I126" s="113"/>
      <c r="J126" s="13"/>
      <c r="L126" s="25"/>
    </row>
    <row r="127" spans="1:12" s="14" customFormat="1" ht="15" customHeight="1">
      <c r="A127" s="2"/>
      <c r="B127" s="49"/>
      <c r="C127" s="30" t="s">
        <v>77</v>
      </c>
      <c r="D127" s="1" t="s">
        <v>12</v>
      </c>
      <c r="E127" s="29">
        <v>18</v>
      </c>
      <c r="F127" s="179">
        <v>0</v>
      </c>
      <c r="G127" s="139">
        <f>E127*F127</f>
        <v>0</v>
      </c>
      <c r="H127" s="180">
        <v>0</v>
      </c>
      <c r="I127" s="140">
        <f>E127*H127</f>
        <v>0</v>
      </c>
      <c r="J127" s="13"/>
      <c r="L127" s="25"/>
    </row>
    <row r="128" spans="1:12" s="14" customFormat="1" ht="15" customHeight="1">
      <c r="A128" s="2"/>
      <c r="B128" s="49"/>
      <c r="C128" s="37" t="s">
        <v>76</v>
      </c>
      <c r="D128" s="1"/>
      <c r="E128" s="29"/>
      <c r="F128" s="31"/>
      <c r="G128" s="32"/>
      <c r="H128" s="32"/>
      <c r="I128" s="33"/>
      <c r="J128" s="13"/>
      <c r="L128" s="25"/>
    </row>
    <row r="129" spans="1:12" s="14" customFormat="1" ht="15" customHeight="1">
      <c r="A129" s="2"/>
      <c r="B129" s="49"/>
      <c r="C129" s="30" t="s">
        <v>87</v>
      </c>
      <c r="D129" s="1" t="s">
        <v>12</v>
      </c>
      <c r="E129" s="29">
        <v>24</v>
      </c>
      <c r="F129" s="179">
        <v>0</v>
      </c>
      <c r="G129" s="139">
        <f>E129*F129</f>
        <v>0</v>
      </c>
      <c r="H129" s="180">
        <v>0</v>
      </c>
      <c r="I129" s="140">
        <f>E129*H129</f>
        <v>0</v>
      </c>
      <c r="J129" s="13"/>
      <c r="L129" s="25"/>
    </row>
    <row r="130" spans="1:12" s="14" customFormat="1" ht="15" customHeight="1">
      <c r="A130" s="2"/>
      <c r="B130" s="49"/>
      <c r="C130" s="37" t="s">
        <v>284</v>
      </c>
      <c r="D130" s="1"/>
      <c r="E130" s="29"/>
      <c r="F130" s="31"/>
      <c r="G130" s="32"/>
      <c r="H130" s="32"/>
      <c r="I130" s="33"/>
      <c r="J130" s="13"/>
      <c r="L130" s="25"/>
    </row>
    <row r="131" spans="1:12" s="14" customFormat="1" ht="15" customHeight="1">
      <c r="A131" s="2"/>
      <c r="B131" s="49"/>
      <c r="C131" s="30" t="s">
        <v>131</v>
      </c>
      <c r="D131" s="1" t="s">
        <v>12</v>
      </c>
      <c r="E131" s="29">
        <v>7</v>
      </c>
      <c r="F131" s="179">
        <v>0</v>
      </c>
      <c r="G131" s="139">
        <f>E131*F131</f>
        <v>0</v>
      </c>
      <c r="H131" s="180">
        <v>0</v>
      </c>
      <c r="I131" s="140">
        <f>E131*H131</f>
        <v>0</v>
      </c>
      <c r="J131" s="13"/>
      <c r="L131" s="25"/>
    </row>
    <row r="132" spans="1:12" s="14" customFormat="1" ht="15" customHeight="1">
      <c r="A132" s="2"/>
      <c r="B132" s="49"/>
      <c r="C132" s="53" t="s">
        <v>196</v>
      </c>
      <c r="D132" s="1"/>
      <c r="E132" s="29"/>
      <c r="F132" s="59"/>
      <c r="G132" s="60"/>
      <c r="H132" s="60"/>
      <c r="I132" s="61"/>
      <c r="J132" s="13"/>
      <c r="L132" s="25"/>
    </row>
    <row r="133" spans="1:12" s="14" customFormat="1" ht="15" customHeight="1">
      <c r="A133" s="51"/>
      <c r="B133" s="52"/>
      <c r="C133" s="53"/>
      <c r="D133" s="32"/>
      <c r="E133" s="32"/>
      <c r="F133" s="31"/>
      <c r="G133" s="32"/>
      <c r="H133" s="32"/>
      <c r="I133" s="33"/>
      <c r="J133" s="13"/>
      <c r="L133" s="25"/>
    </row>
    <row r="134" spans="1:12" s="14" customFormat="1" ht="15" customHeight="1">
      <c r="A134" s="51"/>
      <c r="B134" s="52"/>
      <c r="C134" s="38" t="s">
        <v>68</v>
      </c>
      <c r="D134" s="54"/>
      <c r="E134" s="54"/>
      <c r="F134" s="31"/>
      <c r="G134" s="141">
        <f>SUM(G75:G133)</f>
        <v>0</v>
      </c>
      <c r="H134" s="141"/>
      <c r="I134" s="142">
        <f>SUM(I75:I133)</f>
        <v>0</v>
      </c>
      <c r="J134" s="13"/>
      <c r="L134" s="25"/>
    </row>
    <row r="135" spans="1:12" s="14" customFormat="1" ht="15" customHeight="1">
      <c r="A135" s="51"/>
      <c r="B135" s="52"/>
      <c r="C135" s="38"/>
      <c r="D135" s="54"/>
      <c r="E135" s="54"/>
      <c r="F135" s="31"/>
      <c r="G135" s="62"/>
      <c r="H135" s="63"/>
      <c r="I135" s="64"/>
      <c r="J135" s="13"/>
      <c r="L135" s="25"/>
    </row>
    <row r="136" spans="1:12" s="14" customFormat="1" ht="15" customHeight="1">
      <c r="A136" s="171" t="s">
        <v>137</v>
      </c>
      <c r="B136" s="172"/>
      <c r="C136" s="173"/>
      <c r="D136" s="173"/>
      <c r="E136" s="173"/>
      <c r="F136" s="173"/>
      <c r="G136" s="173"/>
      <c r="H136" s="173"/>
      <c r="I136" s="174"/>
      <c r="J136" s="13"/>
      <c r="L136" s="25"/>
    </row>
    <row r="137" spans="1:12" s="14" customFormat="1" ht="15" customHeight="1">
      <c r="A137" s="2" t="s">
        <v>141</v>
      </c>
      <c r="B137" s="49" t="s">
        <v>142</v>
      </c>
      <c r="C137" s="37" t="s">
        <v>138</v>
      </c>
      <c r="D137" s="1" t="s">
        <v>7</v>
      </c>
      <c r="E137" s="29">
        <v>3</v>
      </c>
      <c r="F137" s="179">
        <v>0</v>
      </c>
      <c r="G137" s="139">
        <f>E137*F137</f>
        <v>0</v>
      </c>
      <c r="H137" s="180">
        <v>0</v>
      </c>
      <c r="I137" s="140">
        <f>E137*H137</f>
        <v>0</v>
      </c>
      <c r="J137" s="13"/>
      <c r="L137" s="25"/>
    </row>
    <row r="138" spans="1:12" s="14" customFormat="1" ht="15" customHeight="1">
      <c r="A138" s="51"/>
      <c r="B138" s="52"/>
      <c r="C138" s="37" t="s">
        <v>139</v>
      </c>
      <c r="D138" s="54"/>
      <c r="E138" s="54"/>
      <c r="F138" s="31"/>
      <c r="G138" s="62"/>
      <c r="H138" s="63"/>
      <c r="I138" s="64"/>
      <c r="J138" s="13"/>
      <c r="L138" s="25"/>
    </row>
    <row r="139" spans="1:12" s="14" customFormat="1" ht="15" customHeight="1">
      <c r="A139" s="79"/>
      <c r="B139" s="80"/>
      <c r="C139" s="81" t="s">
        <v>140</v>
      </c>
      <c r="D139" s="82"/>
      <c r="E139" s="82"/>
      <c r="F139" s="83"/>
      <c r="G139" s="84"/>
      <c r="H139" s="85"/>
      <c r="I139" s="86"/>
      <c r="J139" s="13"/>
      <c r="L139" s="25"/>
    </row>
    <row r="140" spans="1:12" s="14" customFormat="1" ht="15" customHeight="1">
      <c r="A140" s="51"/>
      <c r="B140" s="52"/>
      <c r="C140" s="53" t="s">
        <v>146</v>
      </c>
      <c r="D140" s="54"/>
      <c r="E140" s="54"/>
      <c r="F140" s="31"/>
      <c r="G140" s="62"/>
      <c r="H140" s="63"/>
      <c r="I140" s="64"/>
      <c r="J140" s="13"/>
      <c r="L140" s="25"/>
    </row>
    <row r="141" spans="1:12" s="14" customFormat="1" ht="15" customHeight="1">
      <c r="A141" s="2" t="s">
        <v>143</v>
      </c>
      <c r="B141" s="49" t="s">
        <v>144</v>
      </c>
      <c r="C141" s="30" t="s">
        <v>156</v>
      </c>
      <c r="D141" s="1" t="s">
        <v>7</v>
      </c>
      <c r="E141" s="29">
        <v>1</v>
      </c>
      <c r="F141" s="179">
        <v>0</v>
      </c>
      <c r="G141" s="139">
        <f>E141*F141</f>
        <v>0</v>
      </c>
      <c r="H141" s="180">
        <v>0</v>
      </c>
      <c r="I141" s="140">
        <f>E141*H141</f>
        <v>0</v>
      </c>
      <c r="J141" s="13"/>
      <c r="L141" s="25"/>
    </row>
    <row r="142" spans="1:12" s="14" customFormat="1" ht="15" customHeight="1">
      <c r="A142" s="2"/>
      <c r="B142" s="49"/>
      <c r="C142" s="30" t="s">
        <v>124</v>
      </c>
      <c r="D142" s="1"/>
      <c r="E142" s="29"/>
      <c r="F142" s="59"/>
      <c r="G142" s="60"/>
      <c r="H142" s="60"/>
      <c r="I142" s="61"/>
      <c r="J142" s="13"/>
      <c r="L142" s="25"/>
    </row>
    <row r="143" spans="1:12" s="14" customFormat="1" ht="15" customHeight="1">
      <c r="A143" s="2"/>
      <c r="B143" s="49"/>
      <c r="C143" s="53" t="s">
        <v>117</v>
      </c>
      <c r="D143" s="54"/>
      <c r="E143" s="54"/>
      <c r="F143" s="31"/>
      <c r="G143" s="32"/>
      <c r="H143" s="32"/>
      <c r="I143" s="33"/>
      <c r="J143" s="13"/>
      <c r="L143" s="25"/>
    </row>
    <row r="144" spans="1:12" s="14" customFormat="1" ht="15" customHeight="1">
      <c r="A144" s="2" t="s">
        <v>147</v>
      </c>
      <c r="B144" s="49" t="s">
        <v>148</v>
      </c>
      <c r="C144" s="30" t="s">
        <v>145</v>
      </c>
      <c r="D144" s="1" t="s">
        <v>7</v>
      </c>
      <c r="E144" s="29">
        <v>6</v>
      </c>
      <c r="F144" s="179">
        <v>0</v>
      </c>
      <c r="G144" s="139">
        <f>E144*F144</f>
        <v>0</v>
      </c>
      <c r="H144" s="180">
        <v>0</v>
      </c>
      <c r="I144" s="140">
        <f>E144*H144</f>
        <v>0</v>
      </c>
      <c r="J144" s="13"/>
      <c r="L144" s="25"/>
    </row>
    <row r="145" spans="1:12" s="14" customFormat="1" ht="15" customHeight="1">
      <c r="A145" s="2"/>
      <c r="B145" s="49"/>
      <c r="C145" s="53" t="s">
        <v>146</v>
      </c>
      <c r="D145" s="54"/>
      <c r="E145" s="54"/>
      <c r="F145" s="31"/>
      <c r="G145" s="32"/>
      <c r="H145" s="32"/>
      <c r="I145" s="33"/>
      <c r="J145" s="13"/>
      <c r="L145" s="25"/>
    </row>
    <row r="146" spans="1:12" s="14" customFormat="1" ht="15" customHeight="1">
      <c r="A146" s="2" t="s">
        <v>152</v>
      </c>
      <c r="B146" s="49" t="s">
        <v>153</v>
      </c>
      <c r="C146" s="30" t="s">
        <v>96</v>
      </c>
      <c r="D146" s="1" t="s">
        <v>12</v>
      </c>
      <c r="E146" s="29">
        <v>6</v>
      </c>
      <c r="F146" s="179">
        <v>0</v>
      </c>
      <c r="G146" s="139">
        <f>E146*F146</f>
        <v>0</v>
      </c>
      <c r="H146" s="180">
        <v>0</v>
      </c>
      <c r="I146" s="140">
        <f>E146*H146</f>
        <v>0</v>
      </c>
      <c r="J146" s="13"/>
      <c r="L146" s="25"/>
    </row>
    <row r="147" spans="1:12" s="14" customFormat="1" ht="15" customHeight="1">
      <c r="A147" s="2"/>
      <c r="B147" s="49"/>
      <c r="C147" s="53" t="s">
        <v>146</v>
      </c>
      <c r="D147" s="54"/>
      <c r="E147" s="54"/>
      <c r="F147" s="31"/>
      <c r="G147" s="32"/>
      <c r="H147" s="32"/>
      <c r="I147" s="33"/>
      <c r="J147" s="13"/>
      <c r="L147" s="25"/>
    </row>
    <row r="148" spans="1:12" s="14" customFormat="1" ht="15" customHeight="1">
      <c r="A148" s="2" t="s">
        <v>292</v>
      </c>
      <c r="B148" s="49" t="s">
        <v>293</v>
      </c>
      <c r="C148" s="30" t="s">
        <v>294</v>
      </c>
      <c r="D148" s="1" t="s">
        <v>7</v>
      </c>
      <c r="E148" s="29">
        <v>1</v>
      </c>
      <c r="F148" s="179">
        <v>0</v>
      </c>
      <c r="G148" s="139">
        <f>E148*F148</f>
        <v>0</v>
      </c>
      <c r="H148" s="180">
        <v>0</v>
      </c>
      <c r="I148" s="140">
        <f>E148*H148</f>
        <v>0</v>
      </c>
      <c r="J148" s="13"/>
      <c r="L148" s="25"/>
    </row>
    <row r="149" spans="1:12" s="14" customFormat="1" ht="15" customHeight="1">
      <c r="A149" s="2"/>
      <c r="B149" s="49"/>
      <c r="C149" s="53" t="s">
        <v>146</v>
      </c>
      <c r="D149" s="54"/>
      <c r="E149" s="54"/>
      <c r="F149" s="31"/>
      <c r="G149" s="32"/>
      <c r="H149" s="32"/>
      <c r="I149" s="33"/>
      <c r="J149" s="13"/>
      <c r="L149" s="25"/>
    </row>
    <row r="150" spans="1:12" s="14" customFormat="1" ht="15" customHeight="1">
      <c r="A150" s="2" t="s">
        <v>150</v>
      </c>
      <c r="B150" s="49" t="s">
        <v>151</v>
      </c>
      <c r="C150" s="37" t="s">
        <v>76</v>
      </c>
      <c r="D150" s="1"/>
      <c r="E150" s="29"/>
      <c r="F150" s="31"/>
      <c r="G150" s="32"/>
      <c r="H150" s="32"/>
      <c r="I150" s="33"/>
      <c r="J150" s="13"/>
      <c r="L150" s="25"/>
    </row>
    <row r="151" spans="1:12" s="14" customFormat="1" ht="15" customHeight="1">
      <c r="A151" s="2"/>
      <c r="B151" s="49"/>
      <c r="C151" s="30" t="s">
        <v>77</v>
      </c>
      <c r="D151" s="1" t="s">
        <v>12</v>
      </c>
      <c r="E151" s="29">
        <v>3</v>
      </c>
      <c r="F151" s="179">
        <v>0</v>
      </c>
      <c r="G151" s="139">
        <f>E151*F151</f>
        <v>0</v>
      </c>
      <c r="H151" s="180">
        <v>0</v>
      </c>
      <c r="I151" s="140">
        <f>E151*H151</f>
        <v>0</v>
      </c>
      <c r="J151" s="13"/>
      <c r="L151" s="25"/>
    </row>
    <row r="152" spans="1:12" s="14" customFormat="1" ht="15" customHeight="1">
      <c r="A152" s="2"/>
      <c r="B152" s="49"/>
      <c r="C152" s="37" t="s">
        <v>284</v>
      </c>
      <c r="D152" s="1"/>
      <c r="E152" s="29"/>
      <c r="F152" s="31"/>
      <c r="G152" s="32"/>
      <c r="H152" s="32"/>
      <c r="I152" s="33"/>
      <c r="J152" s="13"/>
      <c r="L152" s="25"/>
    </row>
    <row r="153" spans="1:12" s="14" customFormat="1" ht="15" customHeight="1">
      <c r="A153" s="2"/>
      <c r="B153" s="49"/>
      <c r="C153" s="30" t="s">
        <v>307</v>
      </c>
      <c r="D153" s="1" t="s">
        <v>12</v>
      </c>
      <c r="E153" s="29">
        <v>3</v>
      </c>
      <c r="F153" s="179">
        <v>0</v>
      </c>
      <c r="G153" s="139">
        <f>E153*F153</f>
        <v>0</v>
      </c>
      <c r="H153" s="180">
        <v>0</v>
      </c>
      <c r="I153" s="140">
        <f>E153*H153</f>
        <v>0</v>
      </c>
      <c r="J153" s="13"/>
      <c r="L153" s="25"/>
    </row>
    <row r="154" spans="1:12" s="14" customFormat="1" ht="15" customHeight="1">
      <c r="A154" s="2"/>
      <c r="B154" s="49"/>
      <c r="C154" s="37" t="s">
        <v>284</v>
      </c>
      <c r="D154" s="1"/>
      <c r="E154" s="29"/>
      <c r="F154" s="31"/>
      <c r="G154" s="32"/>
      <c r="H154" s="32"/>
      <c r="I154" s="33"/>
      <c r="J154" s="13"/>
      <c r="L154" s="25"/>
    </row>
    <row r="155" spans="1:12" s="14" customFormat="1" ht="15" customHeight="1">
      <c r="A155" s="2"/>
      <c r="B155" s="49"/>
      <c r="C155" s="30" t="s">
        <v>131</v>
      </c>
      <c r="D155" s="1" t="s">
        <v>12</v>
      </c>
      <c r="E155" s="29">
        <v>6</v>
      </c>
      <c r="F155" s="179">
        <v>0</v>
      </c>
      <c r="G155" s="139">
        <f>E155*F155</f>
        <v>0</v>
      </c>
      <c r="H155" s="180">
        <v>0</v>
      </c>
      <c r="I155" s="140">
        <f>E155*H155</f>
        <v>0</v>
      </c>
      <c r="J155" s="13"/>
      <c r="L155" s="25"/>
    </row>
    <row r="156" spans="1:12" s="14" customFormat="1" ht="15" customHeight="1">
      <c r="A156" s="2"/>
      <c r="B156" s="49"/>
      <c r="C156" s="53" t="s">
        <v>196</v>
      </c>
      <c r="D156" s="1"/>
      <c r="E156" s="29"/>
      <c r="F156" s="59"/>
      <c r="G156" s="60"/>
      <c r="H156" s="60"/>
      <c r="I156" s="61"/>
      <c r="J156" s="13"/>
      <c r="L156" s="25"/>
    </row>
    <row r="157" spans="1:12" s="14" customFormat="1" ht="15" customHeight="1">
      <c r="A157" s="51"/>
      <c r="B157" s="52"/>
      <c r="C157" s="53"/>
      <c r="D157" s="32"/>
      <c r="E157" s="32"/>
      <c r="F157" s="31"/>
      <c r="G157" s="32"/>
      <c r="H157" s="32"/>
      <c r="I157" s="33"/>
      <c r="J157" s="13"/>
      <c r="L157" s="25"/>
    </row>
    <row r="158" spans="1:12" s="14" customFormat="1" ht="15" customHeight="1">
      <c r="A158" s="51"/>
      <c r="B158" s="52"/>
      <c r="C158" s="38" t="s">
        <v>154</v>
      </c>
      <c r="D158" s="54"/>
      <c r="E158" s="54"/>
      <c r="F158" s="31"/>
      <c r="G158" s="141">
        <f>SUM(G137:G157)</f>
        <v>0</v>
      </c>
      <c r="H158" s="141"/>
      <c r="I158" s="142">
        <f>SUM(I137:I157)</f>
        <v>0</v>
      </c>
      <c r="J158" s="13"/>
      <c r="L158" s="25"/>
    </row>
    <row r="159" spans="1:12" s="14" customFormat="1" ht="15" customHeight="1">
      <c r="A159" s="51"/>
      <c r="B159" s="52"/>
      <c r="C159" s="38"/>
      <c r="D159" s="54"/>
      <c r="E159" s="54"/>
      <c r="F159" s="31"/>
      <c r="G159" s="62"/>
      <c r="H159" s="63"/>
      <c r="I159" s="64"/>
      <c r="J159" s="13"/>
      <c r="L159" s="25"/>
    </row>
    <row r="160" spans="1:12" s="14" customFormat="1" ht="15" customHeight="1">
      <c r="A160" s="171" t="s">
        <v>155</v>
      </c>
      <c r="B160" s="172"/>
      <c r="C160" s="173"/>
      <c r="D160" s="173"/>
      <c r="E160" s="173"/>
      <c r="F160" s="173"/>
      <c r="G160" s="173"/>
      <c r="H160" s="173"/>
      <c r="I160" s="174"/>
      <c r="J160" s="13"/>
      <c r="L160" s="25"/>
    </row>
    <row r="161" spans="1:12" s="14" customFormat="1" ht="15" customHeight="1">
      <c r="A161" s="2" t="s">
        <v>163</v>
      </c>
      <c r="B161" s="49" t="s">
        <v>167</v>
      </c>
      <c r="C161" s="30" t="s">
        <v>161</v>
      </c>
      <c r="D161" s="1" t="s">
        <v>7</v>
      </c>
      <c r="E161" s="29">
        <v>1</v>
      </c>
      <c r="F161" s="179">
        <v>0</v>
      </c>
      <c r="G161" s="139">
        <f>E161*F161</f>
        <v>0</v>
      </c>
      <c r="H161" s="180">
        <v>0</v>
      </c>
      <c r="I161" s="140">
        <f>E161*H161</f>
        <v>0</v>
      </c>
      <c r="J161" s="13"/>
      <c r="L161" s="25"/>
    </row>
    <row r="162" spans="1:12" s="14" customFormat="1" ht="15" customHeight="1">
      <c r="A162" s="51"/>
      <c r="B162" s="52"/>
      <c r="C162" s="30" t="s">
        <v>157</v>
      </c>
      <c r="D162" s="54"/>
      <c r="E162" s="54"/>
      <c r="F162" s="31"/>
      <c r="G162" s="62"/>
      <c r="H162" s="63"/>
      <c r="I162" s="64"/>
      <c r="J162" s="13"/>
      <c r="L162" s="25"/>
    </row>
    <row r="163" spans="1:12" s="14" customFormat="1" ht="15" customHeight="1">
      <c r="A163" s="51"/>
      <c r="B163" s="52"/>
      <c r="C163" s="30" t="s">
        <v>295</v>
      </c>
      <c r="D163" s="54"/>
      <c r="E163" s="54"/>
      <c r="F163" s="31"/>
      <c r="G163" s="62"/>
      <c r="H163" s="63"/>
      <c r="I163" s="64"/>
      <c r="J163" s="13"/>
      <c r="L163" s="25"/>
    </row>
    <row r="164" spans="1:12" s="14" customFormat="1" ht="15" customHeight="1">
      <c r="A164" s="51"/>
      <c r="B164" s="52"/>
      <c r="C164" s="71" t="s">
        <v>158</v>
      </c>
      <c r="D164" s="54"/>
      <c r="E164" s="54"/>
      <c r="F164" s="31"/>
      <c r="G164" s="62"/>
      <c r="H164" s="63"/>
      <c r="I164" s="64"/>
      <c r="J164" s="13"/>
      <c r="L164" s="25"/>
    </row>
    <row r="165" spans="1:12" s="14" customFormat="1" ht="15" customHeight="1">
      <c r="A165" s="51"/>
      <c r="B165" s="52"/>
      <c r="C165" s="53" t="s">
        <v>146</v>
      </c>
      <c r="D165" s="54"/>
      <c r="E165" s="54"/>
      <c r="F165" s="31"/>
      <c r="G165" s="62"/>
      <c r="H165" s="63"/>
      <c r="I165" s="64"/>
      <c r="J165" s="13"/>
      <c r="L165" s="25"/>
    </row>
    <row r="166" spans="1:12" s="14" customFormat="1" ht="15" customHeight="1">
      <c r="A166" s="2" t="s">
        <v>164</v>
      </c>
      <c r="B166" s="49" t="s">
        <v>168</v>
      </c>
      <c r="C166" s="39" t="s">
        <v>159</v>
      </c>
      <c r="D166" s="1" t="s">
        <v>7</v>
      </c>
      <c r="E166" s="29">
        <v>1</v>
      </c>
      <c r="F166" s="179">
        <v>0</v>
      </c>
      <c r="G166" s="139">
        <f>E166*F166</f>
        <v>0</v>
      </c>
      <c r="H166" s="180">
        <v>0</v>
      </c>
      <c r="I166" s="140">
        <f>E166*H166</f>
        <v>0</v>
      </c>
      <c r="J166" s="13"/>
      <c r="L166" s="25"/>
    </row>
    <row r="167" spans="1:12" s="14" customFormat="1" ht="15" customHeight="1">
      <c r="A167" s="51"/>
      <c r="B167" s="52"/>
      <c r="C167" s="53" t="s">
        <v>146</v>
      </c>
      <c r="D167" s="54"/>
      <c r="E167" s="54"/>
      <c r="F167" s="31"/>
      <c r="G167" s="62"/>
      <c r="H167" s="63"/>
      <c r="I167" s="64"/>
      <c r="J167" s="13"/>
      <c r="L167" s="25"/>
    </row>
    <row r="168" spans="1:12" s="14" customFormat="1" ht="15" customHeight="1">
      <c r="A168" s="2" t="s">
        <v>165</v>
      </c>
      <c r="B168" s="49" t="s">
        <v>169</v>
      </c>
      <c r="C168" s="39" t="s">
        <v>160</v>
      </c>
      <c r="D168" s="1" t="s">
        <v>7</v>
      </c>
      <c r="E168" s="29">
        <v>1</v>
      </c>
      <c r="F168" s="179">
        <v>0</v>
      </c>
      <c r="G168" s="139">
        <f>E168*F168</f>
        <v>0</v>
      </c>
      <c r="H168" s="180">
        <v>0</v>
      </c>
      <c r="I168" s="140">
        <f>E168*H168</f>
        <v>0</v>
      </c>
      <c r="J168" s="13"/>
      <c r="L168" s="25"/>
    </row>
    <row r="169" spans="1:12" s="14" customFormat="1" ht="15" customHeight="1">
      <c r="A169" s="51"/>
      <c r="B169" s="52"/>
      <c r="C169" s="53" t="s">
        <v>146</v>
      </c>
      <c r="D169" s="54"/>
      <c r="E169" s="54"/>
      <c r="F169" s="31"/>
      <c r="G169" s="62"/>
      <c r="H169" s="63"/>
      <c r="I169" s="64"/>
      <c r="J169" s="13"/>
      <c r="L169" s="25"/>
    </row>
    <row r="170" spans="1:12" s="14" customFormat="1" ht="15" customHeight="1">
      <c r="A170" s="2" t="s">
        <v>166</v>
      </c>
      <c r="B170" s="49" t="s">
        <v>170</v>
      </c>
      <c r="C170" s="30" t="s">
        <v>162</v>
      </c>
      <c r="D170" s="1" t="s">
        <v>7</v>
      </c>
      <c r="E170" s="29">
        <v>5</v>
      </c>
      <c r="F170" s="179">
        <v>0</v>
      </c>
      <c r="G170" s="139">
        <f>E170*F170</f>
        <v>0</v>
      </c>
      <c r="H170" s="180">
        <v>0</v>
      </c>
      <c r="I170" s="140">
        <f>E170*H170</f>
        <v>0</v>
      </c>
      <c r="J170" s="13"/>
      <c r="L170" s="25"/>
    </row>
    <row r="171" spans="1:12" s="14" customFormat="1" ht="15" customHeight="1">
      <c r="A171" s="51"/>
      <c r="B171" s="52"/>
      <c r="C171" s="53" t="s">
        <v>146</v>
      </c>
      <c r="D171" s="54"/>
      <c r="E171" s="54"/>
      <c r="F171" s="31"/>
      <c r="G171" s="62"/>
      <c r="H171" s="63"/>
      <c r="I171" s="64"/>
      <c r="J171" s="13"/>
      <c r="L171" s="25"/>
    </row>
    <row r="172" spans="1:12" s="14" customFormat="1" ht="15" customHeight="1">
      <c r="A172" s="2" t="s">
        <v>171</v>
      </c>
      <c r="B172" s="49" t="s">
        <v>173</v>
      </c>
      <c r="C172" s="30" t="s">
        <v>172</v>
      </c>
      <c r="D172" s="1" t="s">
        <v>7</v>
      </c>
      <c r="E172" s="29">
        <v>2</v>
      </c>
      <c r="F172" s="179">
        <v>0</v>
      </c>
      <c r="G172" s="139">
        <f>E172*F172</f>
        <v>0</v>
      </c>
      <c r="H172" s="180">
        <v>0</v>
      </c>
      <c r="I172" s="140">
        <f>E172*H172</f>
        <v>0</v>
      </c>
      <c r="J172" s="13"/>
      <c r="L172" s="25"/>
    </row>
    <row r="173" spans="1:12" s="14" customFormat="1" ht="15" customHeight="1">
      <c r="A173" s="51"/>
      <c r="B173" s="52"/>
      <c r="C173" s="53" t="s">
        <v>146</v>
      </c>
      <c r="D173" s="54"/>
      <c r="E173" s="54"/>
      <c r="F173" s="31"/>
      <c r="G173" s="62"/>
      <c r="H173" s="63"/>
      <c r="I173" s="64"/>
      <c r="J173" s="13"/>
      <c r="L173" s="25"/>
    </row>
    <row r="174" spans="1:12" s="14" customFormat="1" ht="15" customHeight="1">
      <c r="A174" s="2" t="s">
        <v>174</v>
      </c>
      <c r="B174" s="49" t="s">
        <v>175</v>
      </c>
      <c r="C174" s="30" t="s">
        <v>85</v>
      </c>
      <c r="D174" s="1" t="s">
        <v>12</v>
      </c>
      <c r="E174" s="29">
        <v>10</v>
      </c>
      <c r="F174" s="179">
        <v>0</v>
      </c>
      <c r="G174" s="139">
        <f>E174*F174</f>
        <v>0</v>
      </c>
      <c r="H174" s="180">
        <v>0</v>
      </c>
      <c r="I174" s="140">
        <f>E174*H174</f>
        <v>0</v>
      </c>
      <c r="J174" s="13"/>
      <c r="L174" s="25"/>
    </row>
    <row r="175" spans="1:12" s="14" customFormat="1" ht="15" customHeight="1">
      <c r="A175" s="2"/>
      <c r="B175" s="49"/>
      <c r="C175" s="53" t="s">
        <v>146</v>
      </c>
      <c r="D175" s="54"/>
      <c r="E175" s="54"/>
      <c r="F175" s="31"/>
      <c r="G175" s="32"/>
      <c r="H175" s="32"/>
      <c r="I175" s="33"/>
      <c r="J175" s="13"/>
      <c r="L175" s="25"/>
    </row>
    <row r="176" spans="1:12" s="14" customFormat="1" ht="15" customHeight="1">
      <c r="A176" s="2" t="s">
        <v>176</v>
      </c>
      <c r="B176" s="49" t="s">
        <v>177</v>
      </c>
      <c r="C176" s="30" t="s">
        <v>96</v>
      </c>
      <c r="D176" s="1" t="s">
        <v>12</v>
      </c>
      <c r="E176" s="29">
        <v>4</v>
      </c>
      <c r="F176" s="179">
        <v>0</v>
      </c>
      <c r="G176" s="139">
        <f>E176*F176</f>
        <v>0</v>
      </c>
      <c r="H176" s="180">
        <v>0</v>
      </c>
      <c r="I176" s="140">
        <f>E176*H176</f>
        <v>0</v>
      </c>
      <c r="J176" s="13"/>
      <c r="L176" s="25"/>
    </row>
    <row r="177" spans="1:12" s="14" customFormat="1" ht="15" customHeight="1">
      <c r="A177" s="2"/>
      <c r="B177" s="49"/>
      <c r="C177" s="53" t="s">
        <v>146</v>
      </c>
      <c r="D177" s="54"/>
      <c r="E177" s="54"/>
      <c r="F177" s="31"/>
      <c r="G177" s="32"/>
      <c r="H177" s="32"/>
      <c r="I177" s="33"/>
      <c r="J177" s="13"/>
      <c r="L177" s="25"/>
    </row>
    <row r="178" spans="1:12" s="14" customFormat="1" ht="15" customHeight="1">
      <c r="A178" s="2" t="s">
        <v>178</v>
      </c>
      <c r="B178" s="49" t="s">
        <v>179</v>
      </c>
      <c r="C178" s="30" t="s">
        <v>145</v>
      </c>
      <c r="D178" s="1" t="s">
        <v>7</v>
      </c>
      <c r="E178" s="29">
        <v>4</v>
      </c>
      <c r="F178" s="179">
        <v>0</v>
      </c>
      <c r="G178" s="139">
        <f>E178*F178</f>
        <v>0</v>
      </c>
      <c r="H178" s="180">
        <v>0</v>
      </c>
      <c r="I178" s="140">
        <f>E178*H178</f>
        <v>0</v>
      </c>
      <c r="J178" s="13"/>
      <c r="L178" s="25"/>
    </row>
    <row r="179" spans="1:12" s="14" customFormat="1" ht="15" customHeight="1">
      <c r="A179" s="2"/>
      <c r="B179" s="49"/>
      <c r="C179" s="53" t="s">
        <v>146</v>
      </c>
      <c r="D179" s="54"/>
      <c r="E179" s="54"/>
      <c r="F179" s="31"/>
      <c r="G179" s="32"/>
      <c r="H179" s="32"/>
      <c r="I179" s="33"/>
      <c r="J179" s="13"/>
      <c r="L179" s="25"/>
    </row>
    <row r="180" spans="1:12" s="14" customFormat="1" ht="15" customHeight="1">
      <c r="A180" s="2" t="s">
        <v>296</v>
      </c>
      <c r="B180" s="49" t="s">
        <v>297</v>
      </c>
      <c r="C180" s="30" t="s">
        <v>300</v>
      </c>
      <c r="D180" s="1" t="s">
        <v>7</v>
      </c>
      <c r="E180" s="29">
        <v>1</v>
      </c>
      <c r="F180" s="179">
        <v>0</v>
      </c>
      <c r="G180" s="139">
        <f>E180*F180</f>
        <v>0</v>
      </c>
      <c r="H180" s="180">
        <v>0</v>
      </c>
      <c r="I180" s="140">
        <f>E180*H180</f>
        <v>0</v>
      </c>
      <c r="J180" s="13"/>
      <c r="L180" s="25"/>
    </row>
    <row r="181" spans="1:12" s="14" customFormat="1" ht="15" customHeight="1">
      <c r="A181" s="2"/>
      <c r="B181" s="49"/>
      <c r="C181" s="53" t="s">
        <v>146</v>
      </c>
      <c r="D181" s="54"/>
      <c r="E181" s="54"/>
      <c r="F181" s="31"/>
      <c r="G181" s="32"/>
      <c r="H181" s="32"/>
      <c r="I181" s="33"/>
      <c r="J181" s="13"/>
      <c r="L181" s="25"/>
    </row>
    <row r="182" spans="1:12" s="14" customFormat="1" ht="15" customHeight="1">
      <c r="A182" s="2" t="s">
        <v>180</v>
      </c>
      <c r="B182" s="49" t="s">
        <v>181</v>
      </c>
      <c r="C182" s="37" t="s">
        <v>76</v>
      </c>
      <c r="D182" s="1"/>
      <c r="E182" s="29"/>
      <c r="F182" s="31"/>
      <c r="G182" s="32"/>
      <c r="H182" s="32"/>
      <c r="I182" s="33"/>
      <c r="J182" s="13"/>
      <c r="L182" s="25"/>
    </row>
    <row r="183" spans="1:12" s="14" customFormat="1" ht="15" customHeight="1">
      <c r="A183" s="2"/>
      <c r="B183" s="49"/>
      <c r="C183" s="30" t="s">
        <v>86</v>
      </c>
      <c r="D183" s="1" t="s">
        <v>12</v>
      </c>
      <c r="E183" s="29">
        <v>3</v>
      </c>
      <c r="F183" s="179">
        <v>0</v>
      </c>
      <c r="G183" s="139">
        <f>E183*F183</f>
        <v>0</v>
      </c>
      <c r="H183" s="180">
        <v>0</v>
      </c>
      <c r="I183" s="140">
        <f>E183*H183</f>
        <v>0</v>
      </c>
      <c r="J183" s="13"/>
      <c r="L183" s="25"/>
    </row>
    <row r="184" spans="1:12" s="14" customFormat="1" ht="15" customHeight="1">
      <c r="A184" s="2"/>
      <c r="B184" s="49"/>
      <c r="C184" s="37" t="s">
        <v>76</v>
      </c>
      <c r="D184" s="1"/>
      <c r="E184" s="29"/>
      <c r="F184" s="31"/>
      <c r="G184" s="32"/>
      <c r="H184" s="32"/>
      <c r="I184" s="33"/>
      <c r="J184" s="13"/>
      <c r="L184" s="25"/>
    </row>
    <row r="185" spans="1:12" s="14" customFormat="1" ht="15" customHeight="1">
      <c r="A185" s="2"/>
      <c r="B185" s="49"/>
      <c r="C185" s="30" t="s">
        <v>77</v>
      </c>
      <c r="D185" s="1" t="s">
        <v>12</v>
      </c>
      <c r="E185" s="29">
        <v>7</v>
      </c>
      <c r="F185" s="179">
        <v>0</v>
      </c>
      <c r="G185" s="139">
        <f>E185*F185</f>
        <v>0</v>
      </c>
      <c r="H185" s="180">
        <v>0</v>
      </c>
      <c r="I185" s="140">
        <f>E185*H185</f>
        <v>0</v>
      </c>
      <c r="J185" s="13"/>
      <c r="L185" s="25"/>
    </row>
    <row r="186" spans="1:12" s="14" customFormat="1" ht="15" customHeight="1">
      <c r="A186" s="2"/>
      <c r="B186" s="49"/>
      <c r="C186" s="37" t="s">
        <v>76</v>
      </c>
      <c r="D186" s="1"/>
      <c r="E186" s="29"/>
      <c r="F186" s="31"/>
      <c r="G186" s="32"/>
      <c r="H186" s="32"/>
      <c r="I186" s="33"/>
      <c r="J186" s="13"/>
      <c r="L186" s="25"/>
    </row>
    <row r="187" spans="1:12" s="14" customFormat="1" ht="15" customHeight="1" thickBot="1">
      <c r="A187" s="68"/>
      <c r="B187" s="69"/>
      <c r="C187" s="114" t="s">
        <v>78</v>
      </c>
      <c r="D187" s="41" t="s">
        <v>12</v>
      </c>
      <c r="E187" s="106">
        <v>5</v>
      </c>
      <c r="F187" s="179">
        <v>0</v>
      </c>
      <c r="G187" s="139">
        <f>E187*F187</f>
        <v>0</v>
      </c>
      <c r="H187" s="180">
        <v>0</v>
      </c>
      <c r="I187" s="140">
        <f>E187*H187</f>
        <v>0</v>
      </c>
      <c r="J187" s="13"/>
      <c r="L187" s="25"/>
    </row>
    <row r="188" spans="1:12" s="14" customFormat="1" ht="15" customHeight="1">
      <c r="A188" s="107"/>
      <c r="B188" s="108"/>
      <c r="C188" s="109" t="s">
        <v>284</v>
      </c>
      <c r="D188" s="110"/>
      <c r="E188" s="111"/>
      <c r="F188" s="70"/>
      <c r="G188" s="112"/>
      <c r="H188" s="112"/>
      <c r="I188" s="113"/>
      <c r="J188" s="13"/>
      <c r="L188" s="25"/>
    </row>
    <row r="189" spans="1:12" s="14" customFormat="1" ht="15" customHeight="1">
      <c r="A189" s="2"/>
      <c r="B189" s="49"/>
      <c r="C189" s="30" t="s">
        <v>87</v>
      </c>
      <c r="D189" s="1" t="s">
        <v>12</v>
      </c>
      <c r="E189" s="29">
        <v>3</v>
      </c>
      <c r="F189" s="179">
        <v>0</v>
      </c>
      <c r="G189" s="139">
        <f>E189*F189</f>
        <v>0</v>
      </c>
      <c r="H189" s="180">
        <v>0</v>
      </c>
      <c r="I189" s="140">
        <f>E189*H189</f>
        <v>0</v>
      </c>
      <c r="J189" s="13"/>
      <c r="L189" s="25"/>
    </row>
    <row r="190" spans="1:12" s="14" customFormat="1" ht="15" customHeight="1">
      <c r="A190" s="120"/>
      <c r="B190" s="121"/>
      <c r="C190" s="122" t="s">
        <v>196</v>
      </c>
      <c r="D190" s="123"/>
      <c r="E190" s="124"/>
      <c r="F190" s="125"/>
      <c r="G190" s="126"/>
      <c r="H190" s="126"/>
      <c r="I190" s="127"/>
      <c r="J190" s="13"/>
      <c r="L190" s="25"/>
    </row>
    <row r="191" spans="1:12" s="14" customFormat="1" ht="15" customHeight="1">
      <c r="A191" s="51"/>
      <c r="B191" s="52"/>
      <c r="C191" s="53"/>
      <c r="D191" s="32"/>
      <c r="E191" s="32"/>
      <c r="F191" s="31"/>
      <c r="G191" s="32"/>
      <c r="H191" s="32"/>
      <c r="I191" s="33"/>
      <c r="J191" s="13"/>
      <c r="L191" s="25"/>
    </row>
    <row r="192" spans="1:12" s="14" customFormat="1" ht="15" customHeight="1">
      <c r="A192" s="51"/>
      <c r="B192" s="52"/>
      <c r="C192" s="38" t="s">
        <v>182</v>
      </c>
      <c r="D192" s="54"/>
      <c r="E192" s="54"/>
      <c r="F192" s="31"/>
      <c r="G192" s="141">
        <f>SUM(G161:G191)</f>
        <v>0</v>
      </c>
      <c r="H192" s="141"/>
      <c r="I192" s="142">
        <f>SUM(I161:I191)</f>
        <v>0</v>
      </c>
      <c r="J192" s="13"/>
      <c r="L192" s="25"/>
    </row>
    <row r="193" spans="1:12" s="14" customFormat="1" ht="15" customHeight="1">
      <c r="A193" s="2"/>
      <c r="B193" s="49"/>
      <c r="C193" s="53"/>
      <c r="D193" s="54"/>
      <c r="E193" s="54"/>
      <c r="F193" s="31"/>
      <c r="G193" s="32"/>
      <c r="H193" s="32"/>
      <c r="I193" s="33"/>
      <c r="J193" s="13"/>
      <c r="L193" s="25"/>
    </row>
    <row r="194" spans="1:12" s="14" customFormat="1" ht="15" customHeight="1">
      <c r="A194" s="171" t="s">
        <v>183</v>
      </c>
      <c r="B194" s="172"/>
      <c r="C194" s="173"/>
      <c r="D194" s="173"/>
      <c r="E194" s="173"/>
      <c r="F194" s="173"/>
      <c r="G194" s="173"/>
      <c r="H194" s="173"/>
      <c r="I194" s="174"/>
      <c r="J194" s="13"/>
      <c r="L194" s="25"/>
    </row>
    <row r="195" spans="1:12" s="14" customFormat="1" ht="15" customHeight="1">
      <c r="A195" s="2" t="s">
        <v>187</v>
      </c>
      <c r="B195" s="49" t="s">
        <v>188</v>
      </c>
      <c r="C195" s="37" t="s">
        <v>184</v>
      </c>
      <c r="D195" s="1" t="s">
        <v>7</v>
      </c>
      <c r="E195" s="29">
        <v>2</v>
      </c>
      <c r="F195" s="179">
        <v>0</v>
      </c>
      <c r="G195" s="139">
        <f>E195*F195</f>
        <v>0</v>
      </c>
      <c r="H195" s="180">
        <v>0</v>
      </c>
      <c r="I195" s="140">
        <f>E195*H195</f>
        <v>0</v>
      </c>
      <c r="J195" s="13"/>
      <c r="L195" s="25"/>
    </row>
    <row r="196" spans="1:12" s="14" customFormat="1" ht="15" customHeight="1">
      <c r="A196" s="2"/>
      <c r="B196" s="49"/>
      <c r="C196" s="37" t="s">
        <v>189</v>
      </c>
      <c r="D196" s="54"/>
      <c r="E196" s="54"/>
      <c r="F196" s="31"/>
      <c r="G196" s="32"/>
      <c r="H196" s="32"/>
      <c r="I196" s="33"/>
      <c r="J196" s="13"/>
      <c r="L196" s="25"/>
    </row>
    <row r="197" spans="1:12" s="14" customFormat="1" ht="15" customHeight="1">
      <c r="A197" s="2"/>
      <c r="B197" s="49"/>
      <c r="C197" s="37" t="s">
        <v>185</v>
      </c>
      <c r="D197" s="54"/>
      <c r="E197" s="54"/>
      <c r="F197" s="31"/>
      <c r="G197" s="32"/>
      <c r="H197" s="32"/>
      <c r="I197" s="33"/>
      <c r="J197" s="13"/>
      <c r="L197" s="25"/>
    </row>
    <row r="198" spans="1:12" s="14" customFormat="1" ht="15" customHeight="1">
      <c r="A198" s="2"/>
      <c r="B198" s="49"/>
      <c r="C198" s="37" t="s">
        <v>186</v>
      </c>
      <c r="D198" s="54"/>
      <c r="E198" s="54"/>
      <c r="F198" s="31"/>
      <c r="G198" s="32"/>
      <c r="H198" s="32"/>
      <c r="I198" s="33"/>
      <c r="J198" s="13"/>
      <c r="L198" s="25"/>
    </row>
    <row r="199" spans="1:12" s="14" customFormat="1" ht="15" customHeight="1">
      <c r="A199" s="2"/>
      <c r="B199" s="49"/>
      <c r="C199" s="53" t="s">
        <v>146</v>
      </c>
      <c r="D199" s="54"/>
      <c r="E199" s="54"/>
      <c r="F199" s="31"/>
      <c r="G199" s="32"/>
      <c r="H199" s="32"/>
      <c r="I199" s="33"/>
      <c r="J199" s="13"/>
      <c r="L199" s="25"/>
    </row>
    <row r="200" spans="1:12" s="14" customFormat="1" ht="15" customHeight="1">
      <c r="A200" s="2" t="s">
        <v>190</v>
      </c>
      <c r="B200" s="49" t="s">
        <v>191</v>
      </c>
      <c r="C200" s="30" t="s">
        <v>192</v>
      </c>
      <c r="D200" s="1" t="s">
        <v>7</v>
      </c>
      <c r="E200" s="29">
        <v>2</v>
      </c>
      <c r="F200" s="179">
        <v>0</v>
      </c>
      <c r="G200" s="139">
        <f>E200*F200</f>
        <v>0</v>
      </c>
      <c r="H200" s="180">
        <v>0</v>
      </c>
      <c r="I200" s="140">
        <f>E200*H200</f>
        <v>0</v>
      </c>
      <c r="J200" s="13"/>
      <c r="L200" s="25"/>
    </row>
    <row r="201" spans="1:12" s="14" customFormat="1" ht="15" customHeight="1">
      <c r="A201" s="2"/>
      <c r="B201" s="49"/>
      <c r="C201" s="30" t="s">
        <v>124</v>
      </c>
      <c r="D201" s="1"/>
      <c r="E201" s="29"/>
      <c r="F201" s="59"/>
      <c r="G201" s="60"/>
      <c r="H201" s="60"/>
      <c r="I201" s="61"/>
      <c r="J201" s="13"/>
      <c r="L201" s="25"/>
    </row>
    <row r="202" spans="1:12" s="14" customFormat="1" ht="15" customHeight="1">
      <c r="A202" s="2"/>
      <c r="B202" s="49"/>
      <c r="C202" s="53" t="s">
        <v>117</v>
      </c>
      <c r="D202" s="54"/>
      <c r="E202" s="54"/>
      <c r="F202" s="31"/>
      <c r="G202" s="32"/>
      <c r="H202" s="32"/>
      <c r="I202" s="33"/>
      <c r="J202" s="13"/>
      <c r="L202" s="25"/>
    </row>
    <row r="203" spans="1:12" s="14" customFormat="1" ht="15" customHeight="1">
      <c r="A203" s="2" t="s">
        <v>193</v>
      </c>
      <c r="B203" s="49" t="s">
        <v>194</v>
      </c>
      <c r="C203" s="37" t="s">
        <v>76</v>
      </c>
      <c r="D203" s="1"/>
      <c r="E203" s="29"/>
      <c r="F203" s="31"/>
      <c r="G203" s="32"/>
      <c r="H203" s="32"/>
      <c r="I203" s="33"/>
      <c r="J203" s="13"/>
      <c r="L203" s="25"/>
    </row>
    <row r="204" spans="1:12" s="14" customFormat="1" ht="15" customHeight="1">
      <c r="A204" s="2"/>
      <c r="B204" s="49"/>
      <c r="C204" s="30" t="s">
        <v>195</v>
      </c>
      <c r="D204" s="1" t="s">
        <v>12</v>
      </c>
      <c r="E204" s="29">
        <v>3</v>
      </c>
      <c r="F204" s="179">
        <v>0</v>
      </c>
      <c r="G204" s="139">
        <f>E204*F204</f>
        <v>0</v>
      </c>
      <c r="H204" s="180">
        <v>0</v>
      </c>
      <c r="I204" s="140">
        <f>E204*H204</f>
        <v>0</v>
      </c>
      <c r="J204" s="13"/>
      <c r="L204" s="25"/>
    </row>
    <row r="205" spans="1:12" s="14" customFormat="1" ht="15" customHeight="1">
      <c r="A205" s="2"/>
      <c r="B205" s="49"/>
      <c r="C205" s="53" t="s">
        <v>196</v>
      </c>
      <c r="D205" s="54"/>
      <c r="E205" s="54"/>
      <c r="F205" s="31"/>
      <c r="G205" s="32"/>
      <c r="H205" s="32"/>
      <c r="I205" s="33"/>
      <c r="J205" s="13"/>
      <c r="L205" s="25"/>
    </row>
    <row r="206" spans="1:12" s="14" customFormat="1" ht="15" customHeight="1">
      <c r="A206" s="2"/>
      <c r="B206" s="49"/>
      <c r="C206" s="53"/>
      <c r="D206" s="54"/>
      <c r="E206" s="54"/>
      <c r="F206" s="31"/>
      <c r="G206" s="32"/>
      <c r="H206" s="32"/>
      <c r="I206" s="33"/>
      <c r="J206" s="13"/>
      <c r="L206" s="25"/>
    </row>
    <row r="207" spans="1:12" s="14" customFormat="1" ht="15" customHeight="1">
      <c r="A207" s="2"/>
      <c r="B207" s="49"/>
      <c r="C207" s="38" t="s">
        <v>197</v>
      </c>
      <c r="D207" s="54"/>
      <c r="E207" s="54"/>
      <c r="F207" s="31"/>
      <c r="G207" s="141">
        <f>SUM(G195:G206)</f>
        <v>0</v>
      </c>
      <c r="H207" s="141"/>
      <c r="I207" s="142">
        <f>SUM(I195:I206)</f>
        <v>0</v>
      </c>
      <c r="J207" s="13"/>
      <c r="L207" s="25"/>
    </row>
    <row r="208" spans="1:12" s="14" customFormat="1" ht="15" customHeight="1">
      <c r="A208" s="101"/>
      <c r="B208" s="102"/>
      <c r="C208" s="103"/>
      <c r="D208" s="82"/>
      <c r="E208" s="82"/>
      <c r="F208" s="83"/>
      <c r="G208" s="104"/>
      <c r="H208" s="104"/>
      <c r="I208" s="105"/>
      <c r="J208" s="13"/>
      <c r="L208" s="25"/>
    </row>
    <row r="209" spans="1:12" s="14" customFormat="1" ht="15" customHeight="1">
      <c r="A209" s="171" t="s">
        <v>198</v>
      </c>
      <c r="B209" s="172"/>
      <c r="C209" s="173"/>
      <c r="D209" s="173"/>
      <c r="E209" s="173"/>
      <c r="F209" s="173"/>
      <c r="G209" s="173"/>
      <c r="H209" s="173"/>
      <c r="I209" s="174"/>
      <c r="J209" s="13"/>
      <c r="L209" s="25"/>
    </row>
    <row r="210" spans="1:12" s="14" customFormat="1" ht="15" customHeight="1">
      <c r="A210" s="2" t="s">
        <v>199</v>
      </c>
      <c r="B210" s="49" t="s">
        <v>200</v>
      </c>
      <c r="C210" s="30" t="s">
        <v>201</v>
      </c>
      <c r="D210" s="1" t="s">
        <v>7</v>
      </c>
      <c r="E210" s="29">
        <v>3</v>
      </c>
      <c r="F210" s="179">
        <v>0</v>
      </c>
      <c r="G210" s="139">
        <f>E210*F210</f>
        <v>0</v>
      </c>
      <c r="H210" s="180">
        <v>0</v>
      </c>
      <c r="I210" s="140">
        <f>E210*H210</f>
        <v>0</v>
      </c>
      <c r="J210" s="13"/>
      <c r="L210" s="25"/>
    </row>
    <row r="211" spans="1:12" s="14" customFormat="1" ht="15" customHeight="1">
      <c r="A211" s="51"/>
      <c r="B211" s="52"/>
      <c r="C211" s="30" t="s">
        <v>202</v>
      </c>
      <c r="D211" s="54"/>
      <c r="E211" s="54"/>
      <c r="F211" s="31"/>
      <c r="G211" s="62"/>
      <c r="H211" s="63"/>
      <c r="I211" s="64"/>
      <c r="J211" s="13"/>
      <c r="L211" s="25"/>
    </row>
    <row r="212" spans="1:12" s="14" customFormat="1" ht="15" customHeight="1">
      <c r="A212" s="51"/>
      <c r="B212" s="52"/>
      <c r="C212" s="30" t="s">
        <v>203</v>
      </c>
      <c r="D212" s="54"/>
      <c r="E212" s="54"/>
      <c r="F212" s="31"/>
      <c r="G212" s="62"/>
      <c r="H212" s="63"/>
      <c r="I212" s="64"/>
      <c r="J212" s="13"/>
      <c r="L212" s="25"/>
    </row>
    <row r="213" spans="1:12" s="14" customFormat="1" ht="15" customHeight="1">
      <c r="A213" s="51"/>
      <c r="B213" s="52"/>
      <c r="C213" s="71" t="s">
        <v>158</v>
      </c>
      <c r="D213" s="54"/>
      <c r="E213" s="54"/>
      <c r="F213" s="31"/>
      <c r="G213" s="62"/>
      <c r="H213" s="63"/>
      <c r="I213" s="64"/>
      <c r="J213" s="13"/>
      <c r="L213" s="25"/>
    </row>
    <row r="214" spans="1:12" s="14" customFormat="1" ht="15" customHeight="1">
      <c r="A214" s="51"/>
      <c r="B214" s="52"/>
      <c r="C214" s="53" t="s">
        <v>196</v>
      </c>
      <c r="D214" s="54"/>
      <c r="E214" s="54"/>
      <c r="F214" s="31"/>
      <c r="G214" s="62"/>
      <c r="H214" s="63"/>
      <c r="I214" s="64"/>
      <c r="J214" s="13"/>
      <c r="L214" s="25"/>
    </row>
    <row r="215" spans="1:12" s="14" customFormat="1" ht="15" customHeight="1">
      <c r="A215" s="2" t="s">
        <v>204</v>
      </c>
      <c r="B215" s="49" t="s">
        <v>205</v>
      </c>
      <c r="C215" s="39" t="s">
        <v>159</v>
      </c>
      <c r="D215" s="1" t="s">
        <v>7</v>
      </c>
      <c r="E215" s="29">
        <v>3</v>
      </c>
      <c r="F215" s="179">
        <v>0</v>
      </c>
      <c r="G215" s="139">
        <f>E215*F215</f>
        <v>0</v>
      </c>
      <c r="H215" s="180">
        <v>0</v>
      </c>
      <c r="I215" s="140">
        <f>E215*H215</f>
        <v>0</v>
      </c>
      <c r="J215" s="13"/>
      <c r="L215" s="25"/>
    </row>
    <row r="216" spans="1:12" s="14" customFormat="1" ht="15" customHeight="1">
      <c r="A216" s="51"/>
      <c r="B216" s="52"/>
      <c r="C216" s="53" t="s">
        <v>196</v>
      </c>
      <c r="D216" s="54"/>
      <c r="E216" s="54"/>
      <c r="F216" s="31"/>
      <c r="G216" s="62"/>
      <c r="H216" s="63"/>
      <c r="I216" s="64"/>
      <c r="J216" s="13"/>
      <c r="L216" s="25"/>
    </row>
    <row r="217" spans="1:12" s="14" customFormat="1" ht="15" customHeight="1">
      <c r="A217" s="2" t="s">
        <v>206</v>
      </c>
      <c r="B217" s="49" t="s">
        <v>207</v>
      </c>
      <c r="C217" s="39" t="s">
        <v>208</v>
      </c>
      <c r="D217" s="1" t="s">
        <v>7</v>
      </c>
      <c r="E217" s="29">
        <v>3</v>
      </c>
      <c r="F217" s="179">
        <v>0</v>
      </c>
      <c r="G217" s="139">
        <f>E217*F217</f>
        <v>0</v>
      </c>
      <c r="H217" s="180">
        <v>0</v>
      </c>
      <c r="I217" s="140">
        <f>E217*H217</f>
        <v>0</v>
      </c>
      <c r="J217" s="13"/>
      <c r="L217" s="25"/>
    </row>
    <row r="218" spans="1:12" s="14" customFormat="1" ht="15" customHeight="1">
      <c r="A218" s="51"/>
      <c r="B218" s="52"/>
      <c r="C218" s="53" t="s">
        <v>196</v>
      </c>
      <c r="D218" s="54"/>
      <c r="E218" s="54"/>
      <c r="F218" s="31"/>
      <c r="G218" s="62"/>
      <c r="H218" s="63"/>
      <c r="I218" s="64"/>
      <c r="J218" s="13"/>
      <c r="L218" s="25"/>
    </row>
    <row r="219" spans="1:12" s="14" customFormat="1" ht="15" customHeight="1">
      <c r="A219" s="2" t="s">
        <v>209</v>
      </c>
      <c r="B219" s="49" t="s">
        <v>210</v>
      </c>
      <c r="C219" s="39" t="s">
        <v>211</v>
      </c>
      <c r="D219" s="1" t="s">
        <v>7</v>
      </c>
      <c r="E219" s="29">
        <v>3</v>
      </c>
      <c r="F219" s="179">
        <v>0</v>
      </c>
      <c r="G219" s="139">
        <f>E219*F219</f>
        <v>0</v>
      </c>
      <c r="H219" s="180">
        <v>0</v>
      </c>
      <c r="I219" s="140">
        <f>E219*H219</f>
        <v>0</v>
      </c>
      <c r="J219" s="13"/>
      <c r="L219" s="25"/>
    </row>
    <row r="220" spans="1:12" s="14" customFormat="1" ht="15" customHeight="1">
      <c r="A220" s="51"/>
      <c r="B220" s="52"/>
      <c r="C220" s="53" t="s">
        <v>196</v>
      </c>
      <c r="D220" s="54"/>
      <c r="E220" s="54"/>
      <c r="F220" s="31"/>
      <c r="G220" s="62"/>
      <c r="H220" s="63"/>
      <c r="I220" s="64"/>
      <c r="J220" s="13"/>
      <c r="L220" s="25"/>
    </row>
    <row r="221" spans="1:12" s="14" customFormat="1" ht="15" customHeight="1">
      <c r="A221" s="2" t="s">
        <v>212</v>
      </c>
      <c r="B221" s="49" t="s">
        <v>213</v>
      </c>
      <c r="C221" s="39" t="s">
        <v>214</v>
      </c>
      <c r="D221" s="1" t="s">
        <v>7</v>
      </c>
      <c r="E221" s="29">
        <v>3</v>
      </c>
      <c r="F221" s="179">
        <v>0</v>
      </c>
      <c r="G221" s="139">
        <f>E221*F221</f>
        <v>0</v>
      </c>
      <c r="H221" s="180">
        <v>0</v>
      </c>
      <c r="I221" s="140">
        <f>E221*H221</f>
        <v>0</v>
      </c>
      <c r="J221" s="13"/>
      <c r="L221" s="25"/>
    </row>
    <row r="222" spans="1:12" s="14" customFormat="1" ht="15" customHeight="1">
      <c r="A222" s="51"/>
      <c r="B222" s="52"/>
      <c r="C222" s="53" t="s">
        <v>196</v>
      </c>
      <c r="D222" s="54"/>
      <c r="E222" s="54"/>
      <c r="F222" s="31"/>
      <c r="G222" s="62"/>
      <c r="H222" s="63"/>
      <c r="I222" s="64"/>
      <c r="J222" s="13"/>
      <c r="L222" s="25"/>
    </row>
    <row r="223" spans="1:12" s="14" customFormat="1" ht="15" customHeight="1">
      <c r="A223" s="51"/>
      <c r="B223" s="52"/>
      <c r="C223" s="53"/>
      <c r="D223" s="54"/>
      <c r="E223" s="54"/>
      <c r="F223" s="31"/>
      <c r="G223" s="62"/>
      <c r="H223" s="63"/>
      <c r="I223" s="64"/>
      <c r="J223" s="13"/>
      <c r="L223" s="25"/>
    </row>
    <row r="224" spans="1:12" s="14" customFormat="1" ht="15" customHeight="1">
      <c r="A224" s="51"/>
      <c r="B224" s="52"/>
      <c r="C224" s="38" t="s">
        <v>215</v>
      </c>
      <c r="D224" s="54"/>
      <c r="E224" s="54"/>
      <c r="F224" s="31"/>
      <c r="G224" s="141">
        <f>SUM(G210:G223)</f>
        <v>0</v>
      </c>
      <c r="H224" s="141"/>
      <c r="I224" s="142">
        <f>SUM(I210:I223)</f>
        <v>0</v>
      </c>
      <c r="J224" s="13"/>
      <c r="L224" s="25"/>
    </row>
    <row r="225" spans="1:12" s="14" customFormat="1" ht="15" customHeight="1">
      <c r="A225" s="51"/>
      <c r="B225" s="52"/>
      <c r="C225" s="53"/>
      <c r="D225" s="54"/>
      <c r="E225" s="54"/>
      <c r="F225" s="31"/>
      <c r="G225" s="62"/>
      <c r="H225" s="63"/>
      <c r="I225" s="64"/>
      <c r="J225" s="13"/>
      <c r="L225" s="25"/>
    </row>
    <row r="226" spans="1:12" s="14" customFormat="1" ht="15" customHeight="1">
      <c r="A226" s="171" t="s">
        <v>216</v>
      </c>
      <c r="B226" s="172"/>
      <c r="C226" s="173"/>
      <c r="D226" s="173"/>
      <c r="E226" s="173"/>
      <c r="F226" s="173"/>
      <c r="G226" s="173"/>
      <c r="H226" s="173"/>
      <c r="I226" s="174"/>
      <c r="J226" s="13"/>
      <c r="L226" s="25"/>
    </row>
    <row r="227" spans="1:12" s="14" customFormat="1" ht="15" customHeight="1">
      <c r="A227" s="2" t="s">
        <v>217</v>
      </c>
      <c r="B227" s="49" t="s">
        <v>220</v>
      </c>
      <c r="C227" s="30" t="s">
        <v>161</v>
      </c>
      <c r="D227" s="1" t="s">
        <v>7</v>
      </c>
      <c r="E227" s="29">
        <v>1</v>
      </c>
      <c r="F227" s="179">
        <v>0</v>
      </c>
      <c r="G227" s="139">
        <f>E227*F227</f>
        <v>0</v>
      </c>
      <c r="H227" s="180">
        <v>0</v>
      </c>
      <c r="I227" s="140">
        <f>E227*H227</f>
        <v>0</v>
      </c>
      <c r="J227" s="13"/>
      <c r="L227" s="25"/>
    </row>
    <row r="228" spans="1:12" s="14" customFormat="1" ht="15" customHeight="1">
      <c r="A228" s="51"/>
      <c r="B228" s="52"/>
      <c r="C228" s="30" t="s">
        <v>157</v>
      </c>
      <c r="D228" s="54"/>
      <c r="E228" s="54"/>
      <c r="F228" s="31"/>
      <c r="G228" s="62"/>
      <c r="H228" s="63"/>
      <c r="I228" s="64"/>
      <c r="J228" s="13"/>
      <c r="L228" s="25"/>
    </row>
    <row r="229" spans="1:12" s="14" customFormat="1" ht="15" customHeight="1">
      <c r="A229" s="51"/>
      <c r="B229" s="52"/>
      <c r="C229" s="30" t="s">
        <v>223</v>
      </c>
      <c r="D229" s="54"/>
      <c r="E229" s="54"/>
      <c r="F229" s="31"/>
      <c r="G229" s="62"/>
      <c r="H229" s="63"/>
      <c r="I229" s="64"/>
      <c r="J229" s="13"/>
      <c r="L229" s="25"/>
    </row>
    <row r="230" spans="1:12" s="14" customFormat="1" ht="15" customHeight="1">
      <c r="A230" s="51"/>
      <c r="B230" s="52"/>
      <c r="C230" s="71" t="s">
        <v>158</v>
      </c>
      <c r="D230" s="54"/>
      <c r="E230" s="54"/>
      <c r="F230" s="31"/>
      <c r="G230" s="62"/>
      <c r="H230" s="63"/>
      <c r="I230" s="64"/>
      <c r="J230" s="13"/>
      <c r="L230" s="25"/>
    </row>
    <row r="231" spans="1:12" s="14" customFormat="1" ht="15" customHeight="1">
      <c r="A231" s="51"/>
      <c r="B231" s="52"/>
      <c r="C231" s="53" t="s">
        <v>146</v>
      </c>
      <c r="D231" s="54"/>
      <c r="E231" s="54"/>
      <c r="F231" s="31"/>
      <c r="G231" s="62"/>
      <c r="H231" s="63"/>
      <c r="I231" s="64"/>
      <c r="J231" s="13"/>
      <c r="L231" s="25"/>
    </row>
    <row r="232" spans="1:12" s="14" customFormat="1" ht="15" customHeight="1">
      <c r="A232" s="2" t="s">
        <v>218</v>
      </c>
      <c r="B232" s="49" t="s">
        <v>221</v>
      </c>
      <c r="C232" s="39" t="s">
        <v>159</v>
      </c>
      <c r="D232" s="1" t="s">
        <v>7</v>
      </c>
      <c r="E232" s="29">
        <v>1</v>
      </c>
      <c r="F232" s="179">
        <v>0</v>
      </c>
      <c r="G232" s="139">
        <f>E232*F232</f>
        <v>0</v>
      </c>
      <c r="H232" s="180">
        <v>0</v>
      </c>
      <c r="I232" s="140">
        <f>E232*H232</f>
        <v>0</v>
      </c>
      <c r="J232" s="13"/>
      <c r="L232" s="25"/>
    </row>
    <row r="233" spans="1:12" s="14" customFormat="1" ht="15" customHeight="1">
      <c r="A233" s="51"/>
      <c r="B233" s="52"/>
      <c r="C233" s="53" t="s">
        <v>146</v>
      </c>
      <c r="D233" s="54"/>
      <c r="E233" s="54"/>
      <c r="F233" s="31"/>
      <c r="G233" s="62"/>
      <c r="H233" s="63"/>
      <c r="I233" s="64"/>
      <c r="J233" s="13"/>
      <c r="L233" s="25"/>
    </row>
    <row r="234" spans="1:12" s="14" customFormat="1" ht="15" customHeight="1">
      <c r="A234" s="2" t="s">
        <v>219</v>
      </c>
      <c r="B234" s="49" t="s">
        <v>222</v>
      </c>
      <c r="C234" s="39" t="s">
        <v>160</v>
      </c>
      <c r="D234" s="1" t="s">
        <v>7</v>
      </c>
      <c r="E234" s="29">
        <v>1</v>
      </c>
      <c r="F234" s="179">
        <v>0</v>
      </c>
      <c r="G234" s="139">
        <f>E234*F234</f>
        <v>0</v>
      </c>
      <c r="H234" s="180">
        <v>0</v>
      </c>
      <c r="I234" s="140">
        <f>E234*H234</f>
        <v>0</v>
      </c>
      <c r="J234" s="13"/>
      <c r="L234" s="25"/>
    </row>
    <row r="235" spans="1:12" s="14" customFormat="1" ht="15" customHeight="1">
      <c r="A235" s="51"/>
      <c r="B235" s="52"/>
      <c r="C235" s="53" t="s">
        <v>146</v>
      </c>
      <c r="D235" s="54"/>
      <c r="E235" s="54"/>
      <c r="F235" s="31"/>
      <c r="G235" s="62"/>
      <c r="H235" s="63"/>
      <c r="I235" s="64"/>
      <c r="J235" s="13"/>
      <c r="L235" s="25"/>
    </row>
    <row r="236" spans="1:12" s="14" customFormat="1" ht="15" customHeight="1">
      <c r="A236" s="2" t="s">
        <v>224</v>
      </c>
      <c r="B236" s="49" t="s">
        <v>225</v>
      </c>
      <c r="C236" s="30" t="s">
        <v>129</v>
      </c>
      <c r="D236" s="1" t="s">
        <v>7</v>
      </c>
      <c r="E236" s="29">
        <v>4</v>
      </c>
      <c r="F236" s="179">
        <v>0</v>
      </c>
      <c r="G236" s="139">
        <f>E236*F236</f>
        <v>0</v>
      </c>
      <c r="H236" s="180">
        <v>0</v>
      </c>
      <c r="I236" s="140">
        <f>E236*H236</f>
        <v>0</v>
      </c>
      <c r="J236" s="13"/>
      <c r="L236" s="25"/>
    </row>
    <row r="237" spans="1:12" s="14" customFormat="1" ht="15" customHeight="1">
      <c r="A237" s="2"/>
      <c r="B237" s="49"/>
      <c r="C237" s="30" t="s">
        <v>298</v>
      </c>
      <c r="D237" s="54"/>
      <c r="E237" s="54"/>
      <c r="F237" s="31"/>
      <c r="G237" s="32"/>
      <c r="H237" s="32"/>
      <c r="I237" s="61"/>
      <c r="J237" s="13"/>
      <c r="L237" s="25"/>
    </row>
    <row r="238" spans="1:12" s="14" customFormat="1" ht="15" customHeight="1">
      <c r="A238" s="2"/>
      <c r="B238" s="49"/>
      <c r="C238" s="30" t="s">
        <v>130</v>
      </c>
      <c r="D238" s="54"/>
      <c r="E238" s="54"/>
      <c r="F238" s="31"/>
      <c r="G238" s="32"/>
      <c r="H238" s="32"/>
      <c r="I238" s="61"/>
      <c r="J238" s="13"/>
      <c r="L238" s="25"/>
    </row>
    <row r="239" spans="1:12" s="14" customFormat="1" ht="15" customHeight="1">
      <c r="A239" s="2"/>
      <c r="B239" s="49"/>
      <c r="C239" s="53" t="s">
        <v>146</v>
      </c>
      <c r="D239" s="54"/>
      <c r="E239" s="54"/>
      <c r="F239" s="31"/>
      <c r="G239" s="32"/>
      <c r="H239" s="32"/>
      <c r="I239" s="61"/>
      <c r="J239" s="13"/>
      <c r="L239" s="25"/>
    </row>
    <row r="240" spans="1:12" s="14" customFormat="1" ht="15" customHeight="1">
      <c r="A240" s="2" t="s">
        <v>226</v>
      </c>
      <c r="B240" s="49" t="s">
        <v>227</v>
      </c>
      <c r="C240" s="30" t="s">
        <v>228</v>
      </c>
      <c r="D240" s="1" t="s">
        <v>7</v>
      </c>
      <c r="E240" s="29">
        <v>1</v>
      </c>
      <c r="F240" s="179">
        <v>0</v>
      </c>
      <c r="G240" s="139">
        <f>E240*F240</f>
        <v>0</v>
      </c>
      <c r="H240" s="180">
        <v>0</v>
      </c>
      <c r="I240" s="140">
        <f>E240*H240</f>
        <v>0</v>
      </c>
      <c r="J240" s="13"/>
      <c r="L240" s="25"/>
    </row>
    <row r="241" spans="1:12" s="14" customFormat="1" ht="15" customHeight="1">
      <c r="A241" s="2"/>
      <c r="B241" s="49"/>
      <c r="C241" s="30" t="s">
        <v>124</v>
      </c>
      <c r="D241" s="1"/>
      <c r="E241" s="29"/>
      <c r="F241" s="59"/>
      <c r="G241" s="60"/>
      <c r="H241" s="60"/>
      <c r="I241" s="61"/>
      <c r="J241" s="13"/>
      <c r="L241" s="25"/>
    </row>
    <row r="242" spans="1:12" s="14" customFormat="1" ht="15" customHeight="1">
      <c r="A242" s="2"/>
      <c r="B242" s="49"/>
      <c r="C242" s="53" t="s">
        <v>117</v>
      </c>
      <c r="D242" s="54"/>
      <c r="E242" s="54"/>
      <c r="F242" s="31"/>
      <c r="G242" s="32"/>
      <c r="H242" s="32"/>
      <c r="I242" s="33"/>
      <c r="J242" s="13"/>
      <c r="L242" s="25"/>
    </row>
    <row r="243" spans="1:12" s="14" customFormat="1" ht="15" customHeight="1">
      <c r="A243" s="2" t="s">
        <v>299</v>
      </c>
      <c r="B243" s="49" t="s">
        <v>304</v>
      </c>
      <c r="C243" s="30" t="s">
        <v>300</v>
      </c>
      <c r="D243" s="1" t="s">
        <v>7</v>
      </c>
      <c r="E243" s="29">
        <v>1</v>
      </c>
      <c r="F243" s="179">
        <v>0</v>
      </c>
      <c r="G243" s="139">
        <f>E243*F243</f>
        <v>0</v>
      </c>
      <c r="H243" s="180">
        <v>0</v>
      </c>
      <c r="I243" s="140">
        <f>E243*H243</f>
        <v>0</v>
      </c>
      <c r="J243" s="13"/>
      <c r="L243" s="25"/>
    </row>
    <row r="244" spans="1:12" s="14" customFormat="1" ht="15" customHeight="1">
      <c r="A244" s="2"/>
      <c r="B244" s="49"/>
      <c r="C244" s="53" t="s">
        <v>146</v>
      </c>
      <c r="D244" s="54"/>
      <c r="E244" s="54"/>
      <c r="F244" s="31"/>
      <c r="G244" s="32"/>
      <c r="H244" s="32"/>
      <c r="I244" s="33"/>
      <c r="J244" s="13"/>
      <c r="L244" s="25"/>
    </row>
    <row r="245" spans="1:12" s="14" customFormat="1" ht="15" customHeight="1">
      <c r="A245" s="2" t="s">
        <v>305</v>
      </c>
      <c r="B245" s="49" t="s">
        <v>306</v>
      </c>
      <c r="C245" s="30" t="s">
        <v>127</v>
      </c>
      <c r="D245" s="1" t="s">
        <v>7</v>
      </c>
      <c r="E245" s="29">
        <v>2</v>
      </c>
      <c r="F245" s="179">
        <v>0</v>
      </c>
      <c r="G245" s="139">
        <f>E245*F245</f>
        <v>0</v>
      </c>
      <c r="H245" s="180">
        <v>0</v>
      </c>
      <c r="I245" s="140">
        <f>E245*H245</f>
        <v>0</v>
      </c>
      <c r="J245" s="13"/>
      <c r="L245" s="25"/>
    </row>
    <row r="246" spans="1:12" s="14" customFormat="1" ht="15" customHeight="1">
      <c r="A246" s="2"/>
      <c r="B246" s="49"/>
      <c r="C246" s="53" t="s">
        <v>146</v>
      </c>
      <c r="D246" s="1"/>
      <c r="E246" s="29"/>
      <c r="F246" s="31"/>
      <c r="G246" s="62"/>
      <c r="H246" s="62"/>
      <c r="I246" s="64"/>
      <c r="J246" s="13"/>
      <c r="L246" s="25"/>
    </row>
    <row r="247" spans="1:12" s="14" customFormat="1" ht="15" customHeight="1">
      <c r="A247" s="2" t="s">
        <v>229</v>
      </c>
      <c r="B247" s="49" t="s">
        <v>181</v>
      </c>
      <c r="C247" s="37" t="s">
        <v>76</v>
      </c>
      <c r="D247" s="1"/>
      <c r="E247" s="29"/>
      <c r="F247" s="31"/>
      <c r="G247" s="32"/>
      <c r="H247" s="32"/>
      <c r="I247" s="33"/>
      <c r="J247" s="13"/>
      <c r="L247" s="25"/>
    </row>
    <row r="248" spans="1:12" s="14" customFormat="1" ht="15" customHeight="1">
      <c r="A248" s="2"/>
      <c r="B248" s="49"/>
      <c r="C248" s="30" t="s">
        <v>78</v>
      </c>
      <c r="D248" s="1" t="s">
        <v>12</v>
      </c>
      <c r="E248" s="29">
        <v>11</v>
      </c>
      <c r="F248" s="179">
        <v>0</v>
      </c>
      <c r="G248" s="139">
        <f>E248*F248</f>
        <v>0</v>
      </c>
      <c r="H248" s="180">
        <v>0</v>
      </c>
      <c r="I248" s="140">
        <f>E248*H248</f>
        <v>0</v>
      </c>
      <c r="J248" s="13"/>
      <c r="L248" s="25"/>
    </row>
    <row r="249" spans="1:12" s="14" customFormat="1" ht="15" customHeight="1" thickBot="1">
      <c r="A249" s="68"/>
      <c r="B249" s="69"/>
      <c r="C249" s="73" t="s">
        <v>196</v>
      </c>
      <c r="D249" s="41"/>
      <c r="E249" s="106"/>
      <c r="F249" s="115"/>
      <c r="G249" s="116"/>
      <c r="H249" s="116"/>
      <c r="I249" s="117"/>
      <c r="J249" s="13"/>
      <c r="L249" s="25"/>
    </row>
    <row r="250" spans="1:12" s="14" customFormat="1" ht="15" customHeight="1">
      <c r="A250" s="128"/>
      <c r="B250" s="129"/>
      <c r="C250" s="72"/>
      <c r="D250" s="112"/>
      <c r="E250" s="112"/>
      <c r="F250" s="70"/>
      <c r="G250" s="112"/>
      <c r="H250" s="112"/>
      <c r="I250" s="113"/>
      <c r="J250" s="13"/>
      <c r="L250" s="25"/>
    </row>
    <row r="251" spans="1:12" s="14" customFormat="1" ht="15" customHeight="1">
      <c r="A251" s="79"/>
      <c r="B251" s="80"/>
      <c r="C251" s="100" t="s">
        <v>230</v>
      </c>
      <c r="D251" s="82"/>
      <c r="E251" s="82"/>
      <c r="F251" s="83"/>
      <c r="G251" s="143">
        <f>SUM(G227:G250)</f>
        <v>0</v>
      </c>
      <c r="H251" s="143"/>
      <c r="I251" s="144">
        <f>SUM(I227:I250)</f>
        <v>0</v>
      </c>
      <c r="J251" s="13"/>
      <c r="L251" s="25"/>
    </row>
    <row r="252" spans="1:12" s="14" customFormat="1" ht="15" customHeight="1">
      <c r="A252" s="171" t="s">
        <v>231</v>
      </c>
      <c r="B252" s="172"/>
      <c r="C252" s="173"/>
      <c r="D252" s="173"/>
      <c r="E252" s="173"/>
      <c r="F252" s="173"/>
      <c r="G252" s="173"/>
      <c r="H252" s="173"/>
      <c r="I252" s="174"/>
      <c r="J252" s="13"/>
      <c r="L252" s="25"/>
    </row>
    <row r="253" spans="1:12" s="14" customFormat="1" ht="15" customHeight="1">
      <c r="A253" s="2" t="s">
        <v>232</v>
      </c>
      <c r="B253" s="49" t="s">
        <v>233</v>
      </c>
      <c r="C253" s="37" t="s">
        <v>301</v>
      </c>
      <c r="D253" s="1" t="s">
        <v>7</v>
      </c>
      <c r="E253" s="29">
        <v>1</v>
      </c>
      <c r="F253" s="179">
        <v>0</v>
      </c>
      <c r="G253" s="139">
        <f>E253*F253</f>
        <v>0</v>
      </c>
      <c r="H253" s="180">
        <v>0</v>
      </c>
      <c r="I253" s="140">
        <f>E253*H253</f>
        <v>0</v>
      </c>
      <c r="J253" s="13"/>
      <c r="L253" s="25"/>
    </row>
    <row r="254" spans="1:12" s="14" customFormat="1" ht="15" customHeight="1">
      <c r="A254" s="51"/>
      <c r="B254" s="52"/>
      <c r="C254" s="37" t="s">
        <v>237</v>
      </c>
      <c r="D254" s="54"/>
      <c r="E254" s="54"/>
      <c r="F254" s="31"/>
      <c r="G254" s="62"/>
      <c r="H254" s="63"/>
      <c r="I254" s="64"/>
      <c r="J254" s="13"/>
      <c r="L254" s="25"/>
    </row>
    <row r="255" spans="1:12" s="14" customFormat="1" ht="15" customHeight="1">
      <c r="A255" s="51"/>
      <c r="B255" s="52"/>
      <c r="C255" s="37" t="s">
        <v>140</v>
      </c>
      <c r="D255" s="54"/>
      <c r="E255" s="54"/>
      <c r="F255" s="31"/>
      <c r="G255" s="62"/>
      <c r="H255" s="63"/>
      <c r="I255" s="64"/>
      <c r="J255" s="13"/>
      <c r="L255" s="25"/>
    </row>
    <row r="256" spans="1:12" s="14" customFormat="1" ht="15" customHeight="1">
      <c r="A256" s="51"/>
      <c r="B256" s="52"/>
      <c r="C256" s="53" t="s">
        <v>236</v>
      </c>
      <c r="D256" s="54"/>
      <c r="E256" s="54"/>
      <c r="F256" s="31"/>
      <c r="G256" s="62"/>
      <c r="H256" s="63"/>
      <c r="I256" s="64"/>
      <c r="J256" s="13"/>
      <c r="L256" s="25"/>
    </row>
    <row r="257" spans="1:12" s="14" customFormat="1" ht="15" customHeight="1">
      <c r="A257" s="2" t="s">
        <v>234</v>
      </c>
      <c r="B257" s="49" t="s">
        <v>235</v>
      </c>
      <c r="C257" s="37" t="s">
        <v>138</v>
      </c>
      <c r="D257" s="1" t="s">
        <v>7</v>
      </c>
      <c r="E257" s="29">
        <v>1</v>
      </c>
      <c r="F257" s="179">
        <v>0</v>
      </c>
      <c r="G257" s="139">
        <f>E257*F257</f>
        <v>0</v>
      </c>
      <c r="H257" s="180">
        <v>0</v>
      </c>
      <c r="I257" s="140">
        <f>E257*H257</f>
        <v>0</v>
      </c>
      <c r="J257" s="13"/>
      <c r="L257" s="25"/>
    </row>
    <row r="258" spans="1:12" s="14" customFormat="1" ht="15" customHeight="1">
      <c r="A258" s="51"/>
      <c r="B258" s="52"/>
      <c r="C258" s="37" t="s">
        <v>238</v>
      </c>
      <c r="D258" s="54"/>
      <c r="E258" s="54"/>
      <c r="F258" s="31"/>
      <c r="G258" s="62"/>
      <c r="H258" s="63"/>
      <c r="I258" s="64"/>
      <c r="J258" s="13"/>
      <c r="L258" s="25"/>
    </row>
    <row r="259" spans="1:12" s="14" customFormat="1" ht="15" customHeight="1">
      <c r="A259" s="51"/>
      <c r="B259" s="52"/>
      <c r="C259" s="37" t="s">
        <v>140</v>
      </c>
      <c r="D259" s="54"/>
      <c r="E259" s="54"/>
      <c r="F259" s="31"/>
      <c r="G259" s="62"/>
      <c r="H259" s="63"/>
      <c r="I259" s="64"/>
      <c r="J259" s="13"/>
      <c r="L259" s="25"/>
    </row>
    <row r="260" spans="1:12" s="14" customFormat="1" ht="15" customHeight="1">
      <c r="A260" s="51"/>
      <c r="B260" s="52"/>
      <c r="C260" s="53" t="s">
        <v>236</v>
      </c>
      <c r="D260" s="54"/>
      <c r="E260" s="54"/>
      <c r="F260" s="31"/>
      <c r="G260" s="62"/>
      <c r="H260" s="63"/>
      <c r="I260" s="64"/>
      <c r="J260" s="13"/>
      <c r="L260" s="25"/>
    </row>
    <row r="261" spans="1:12" s="14" customFormat="1" ht="15" customHeight="1">
      <c r="A261" s="2" t="s">
        <v>239</v>
      </c>
      <c r="B261" s="49" t="s">
        <v>246</v>
      </c>
      <c r="C261" s="30" t="s">
        <v>85</v>
      </c>
      <c r="D261" s="1" t="s">
        <v>12</v>
      </c>
      <c r="E261" s="29">
        <v>2</v>
      </c>
      <c r="F261" s="179">
        <v>0</v>
      </c>
      <c r="G261" s="139">
        <f>E261*F261</f>
        <v>0</v>
      </c>
      <c r="H261" s="180">
        <v>0</v>
      </c>
      <c r="I261" s="140">
        <f>E261*H261</f>
        <v>0</v>
      </c>
      <c r="J261" s="13"/>
      <c r="L261" s="25"/>
    </row>
    <row r="262" spans="1:12" s="14" customFormat="1" ht="15" customHeight="1">
      <c r="A262" s="2"/>
      <c r="B262" s="49"/>
      <c r="C262" s="53" t="s">
        <v>236</v>
      </c>
      <c r="D262" s="54"/>
      <c r="E262" s="54"/>
      <c r="F262" s="31"/>
      <c r="G262" s="32"/>
      <c r="H262" s="32"/>
      <c r="I262" s="33"/>
      <c r="J262" s="13"/>
      <c r="L262" s="25"/>
    </row>
    <row r="263" spans="1:12" s="14" customFormat="1" ht="15" customHeight="1">
      <c r="A263" s="2" t="s">
        <v>240</v>
      </c>
      <c r="B263" s="49" t="s">
        <v>243</v>
      </c>
      <c r="C263" s="30" t="s">
        <v>96</v>
      </c>
      <c r="D263" s="1" t="s">
        <v>12</v>
      </c>
      <c r="E263" s="29">
        <v>2</v>
      </c>
      <c r="F263" s="179">
        <v>0</v>
      </c>
      <c r="G263" s="139">
        <f>E263*F263</f>
        <v>0</v>
      </c>
      <c r="H263" s="180">
        <v>0</v>
      </c>
      <c r="I263" s="140">
        <f>E263*H263</f>
        <v>0</v>
      </c>
      <c r="J263" s="13"/>
      <c r="L263" s="25"/>
    </row>
    <row r="264" spans="1:12" s="14" customFormat="1" ht="15" customHeight="1">
      <c r="A264" s="2"/>
      <c r="B264" s="49"/>
      <c r="C264" s="53" t="s">
        <v>236</v>
      </c>
      <c r="D264" s="54"/>
      <c r="E264" s="54"/>
      <c r="F264" s="31"/>
      <c r="G264" s="32"/>
      <c r="H264" s="32"/>
      <c r="I264" s="33"/>
      <c r="J264" s="13"/>
      <c r="L264" s="25"/>
    </row>
    <row r="265" spans="1:12" s="14" customFormat="1" ht="15" customHeight="1">
      <c r="A265" s="2" t="s">
        <v>241</v>
      </c>
      <c r="B265" s="49" t="s">
        <v>244</v>
      </c>
      <c r="C265" s="30" t="s">
        <v>145</v>
      </c>
      <c r="D265" s="1" t="s">
        <v>7</v>
      </c>
      <c r="E265" s="29">
        <v>1</v>
      </c>
      <c r="F265" s="179">
        <v>0</v>
      </c>
      <c r="G265" s="139">
        <f>E265*F265</f>
        <v>0</v>
      </c>
      <c r="H265" s="180">
        <v>0</v>
      </c>
      <c r="I265" s="140">
        <f>E265*H265</f>
        <v>0</v>
      </c>
      <c r="J265" s="13"/>
      <c r="L265" s="25"/>
    </row>
    <row r="266" spans="1:12" s="14" customFormat="1" ht="15" customHeight="1">
      <c r="A266" s="2"/>
      <c r="B266" s="49"/>
      <c r="C266" s="53" t="s">
        <v>236</v>
      </c>
      <c r="D266" s="54"/>
      <c r="E266" s="54"/>
      <c r="F266" s="31"/>
      <c r="G266" s="32"/>
      <c r="H266" s="32"/>
      <c r="I266" s="33"/>
      <c r="J266" s="13"/>
      <c r="L266" s="25"/>
    </row>
    <row r="267" spans="1:12" s="14" customFormat="1" ht="15" customHeight="1">
      <c r="A267" s="2" t="s">
        <v>242</v>
      </c>
      <c r="B267" s="49" t="s">
        <v>245</v>
      </c>
      <c r="C267" s="37" t="s">
        <v>76</v>
      </c>
      <c r="D267" s="1"/>
      <c r="E267" s="29"/>
      <c r="F267" s="31"/>
      <c r="G267" s="32"/>
      <c r="H267" s="32"/>
      <c r="I267" s="33"/>
      <c r="J267" s="13"/>
      <c r="L267" s="25"/>
    </row>
    <row r="268" spans="1:12" s="14" customFormat="1" ht="15" customHeight="1">
      <c r="A268" s="2"/>
      <c r="B268" s="49"/>
      <c r="C268" s="30" t="s">
        <v>86</v>
      </c>
      <c r="D268" s="1" t="s">
        <v>12</v>
      </c>
      <c r="E268" s="29">
        <v>6</v>
      </c>
      <c r="F268" s="179">
        <v>0</v>
      </c>
      <c r="G268" s="139">
        <f>E268*F268</f>
        <v>0</v>
      </c>
      <c r="H268" s="180">
        <v>0</v>
      </c>
      <c r="I268" s="140">
        <f>E268*H268</f>
        <v>0</v>
      </c>
      <c r="J268" s="13"/>
      <c r="L268" s="25"/>
    </row>
    <row r="269" spans="1:12" s="14" customFormat="1" ht="15" customHeight="1">
      <c r="A269" s="2"/>
      <c r="B269" s="49"/>
      <c r="C269" s="37" t="s">
        <v>308</v>
      </c>
      <c r="D269" s="1"/>
      <c r="E269" s="29"/>
      <c r="F269" s="31"/>
      <c r="G269" s="32"/>
      <c r="H269" s="32"/>
      <c r="I269" s="33"/>
      <c r="J269" s="13"/>
      <c r="L269" s="25"/>
    </row>
    <row r="270" spans="1:12" s="14" customFormat="1" ht="15" customHeight="1">
      <c r="A270" s="2"/>
      <c r="B270" s="49"/>
      <c r="C270" s="30" t="s">
        <v>77</v>
      </c>
      <c r="D270" s="1" t="s">
        <v>12</v>
      </c>
      <c r="E270" s="29">
        <v>1</v>
      </c>
      <c r="F270" s="179">
        <v>0</v>
      </c>
      <c r="G270" s="139">
        <f>E270*F270</f>
        <v>0</v>
      </c>
      <c r="H270" s="180">
        <v>0</v>
      </c>
      <c r="I270" s="140">
        <f>E270*H270</f>
        <v>0</v>
      </c>
      <c r="J270" s="13"/>
      <c r="L270" s="25"/>
    </row>
    <row r="271" spans="1:12" s="14" customFormat="1" ht="15" customHeight="1">
      <c r="A271" s="2"/>
      <c r="B271" s="49"/>
      <c r="C271" s="53" t="s">
        <v>236</v>
      </c>
      <c r="D271" s="1"/>
      <c r="E271" s="29"/>
      <c r="F271" s="59"/>
      <c r="G271" s="60"/>
      <c r="H271" s="60"/>
      <c r="I271" s="61"/>
      <c r="J271" s="13"/>
      <c r="L271" s="25"/>
    </row>
    <row r="272" spans="1:12" s="14" customFormat="1" ht="15" customHeight="1">
      <c r="A272" s="2"/>
      <c r="B272" s="49"/>
      <c r="C272" s="53"/>
      <c r="D272" s="1"/>
      <c r="E272" s="29"/>
      <c r="F272" s="59"/>
      <c r="G272" s="60"/>
      <c r="H272" s="60"/>
      <c r="I272" s="61"/>
      <c r="J272" s="13"/>
      <c r="L272" s="25"/>
    </row>
    <row r="273" spans="1:12" s="14" customFormat="1" ht="15" customHeight="1">
      <c r="A273" s="2"/>
      <c r="B273" s="49"/>
      <c r="C273" s="38" t="s">
        <v>247</v>
      </c>
      <c r="D273" s="54"/>
      <c r="E273" s="54"/>
      <c r="F273" s="31"/>
      <c r="G273" s="141">
        <f>SUM(G253:G272)</f>
        <v>0</v>
      </c>
      <c r="H273" s="141"/>
      <c r="I273" s="142">
        <f>SUM(I253:I272)</f>
        <v>0</v>
      </c>
      <c r="J273" s="13"/>
      <c r="L273" s="25"/>
    </row>
    <row r="274" spans="1:12" s="14" customFormat="1" ht="15" customHeight="1">
      <c r="A274" s="87"/>
      <c r="B274" s="88"/>
      <c r="C274" s="89"/>
      <c r="D274" s="90"/>
      <c r="E274" s="90"/>
      <c r="F274" s="31"/>
      <c r="G274" s="91"/>
      <c r="H274" s="92"/>
      <c r="I274" s="93"/>
      <c r="J274" s="13"/>
      <c r="L274" s="25"/>
    </row>
    <row r="275" spans="1:12" s="14" customFormat="1" ht="15" customHeight="1">
      <c r="A275" s="175" t="s">
        <v>248</v>
      </c>
      <c r="B275" s="176"/>
      <c r="C275" s="177"/>
      <c r="D275" s="177"/>
      <c r="E275" s="177"/>
      <c r="F275" s="177"/>
      <c r="G275" s="177"/>
      <c r="H275" s="177"/>
      <c r="I275" s="178"/>
      <c r="J275" s="13"/>
      <c r="L275" s="25"/>
    </row>
    <row r="276" spans="1:12" s="14" customFormat="1" ht="15" customHeight="1">
      <c r="A276" s="2" t="s">
        <v>249</v>
      </c>
      <c r="B276" s="49" t="s">
        <v>250</v>
      </c>
      <c r="C276" s="30" t="s">
        <v>228</v>
      </c>
      <c r="D276" s="1" t="s">
        <v>7</v>
      </c>
      <c r="E276" s="29">
        <v>1</v>
      </c>
      <c r="F276" s="179">
        <v>0</v>
      </c>
      <c r="G276" s="139">
        <f>E276*F276</f>
        <v>0</v>
      </c>
      <c r="H276" s="180">
        <v>0</v>
      </c>
      <c r="I276" s="140">
        <f>E276*H276</f>
        <v>0</v>
      </c>
      <c r="J276" s="13"/>
      <c r="L276" s="25"/>
    </row>
    <row r="277" spans="1:12" s="14" customFormat="1" ht="15" customHeight="1">
      <c r="A277" s="2"/>
      <c r="B277" s="49"/>
      <c r="C277" s="30" t="s">
        <v>124</v>
      </c>
      <c r="D277" s="1"/>
      <c r="E277" s="29"/>
      <c r="F277" s="59"/>
      <c r="G277" s="60"/>
      <c r="H277" s="60"/>
      <c r="I277" s="61"/>
      <c r="J277" s="13"/>
      <c r="L277" s="25"/>
    </row>
    <row r="278" spans="1:12" s="14" customFormat="1" ht="15" customHeight="1">
      <c r="A278" s="2"/>
      <c r="B278" s="49"/>
      <c r="C278" s="53" t="s">
        <v>117</v>
      </c>
      <c r="D278" s="54"/>
      <c r="E278" s="54"/>
      <c r="F278" s="31"/>
      <c r="G278" s="32"/>
      <c r="H278" s="32"/>
      <c r="I278" s="33"/>
      <c r="J278" s="13"/>
      <c r="L278" s="25"/>
    </row>
    <row r="279" spans="1:12" s="14" customFormat="1" ht="15" customHeight="1">
      <c r="A279" s="2" t="s">
        <v>251</v>
      </c>
      <c r="B279" s="49" t="s">
        <v>256</v>
      </c>
      <c r="C279" s="30" t="s">
        <v>253</v>
      </c>
      <c r="D279" s="1" t="s">
        <v>7</v>
      </c>
      <c r="E279" s="29">
        <v>1</v>
      </c>
      <c r="F279" s="179">
        <v>0</v>
      </c>
      <c r="G279" s="139">
        <f>E279*F279</f>
        <v>0</v>
      </c>
      <c r="H279" s="180">
        <v>0</v>
      </c>
      <c r="I279" s="140">
        <f>E279*H279</f>
        <v>0</v>
      </c>
      <c r="J279" s="13"/>
      <c r="L279" s="25"/>
    </row>
    <row r="280" spans="1:12" s="14" customFormat="1" ht="15" customHeight="1">
      <c r="A280" s="2"/>
      <c r="B280" s="49"/>
      <c r="C280" s="30" t="s">
        <v>124</v>
      </c>
      <c r="D280" s="1"/>
      <c r="E280" s="29"/>
      <c r="F280" s="59"/>
      <c r="G280" s="60"/>
      <c r="H280" s="60"/>
      <c r="I280" s="61"/>
      <c r="J280" s="13"/>
      <c r="L280" s="25"/>
    </row>
    <row r="281" spans="1:12" s="14" customFormat="1" ht="15" customHeight="1">
      <c r="A281" s="2"/>
      <c r="B281" s="49"/>
      <c r="C281" s="53" t="s">
        <v>117</v>
      </c>
      <c r="D281" s="54"/>
      <c r="E281" s="54"/>
      <c r="F281" s="138"/>
      <c r="G281" s="139"/>
      <c r="H281" s="139"/>
      <c r="I281" s="140">
        <f>E281*H281</f>
        <v>0</v>
      </c>
      <c r="J281" s="13"/>
      <c r="L281" s="25"/>
    </row>
    <row r="282" spans="1:12" s="14" customFormat="1" ht="15" customHeight="1">
      <c r="A282" s="2" t="s">
        <v>252</v>
      </c>
      <c r="B282" s="49" t="s">
        <v>257</v>
      </c>
      <c r="C282" s="30" t="s">
        <v>149</v>
      </c>
      <c r="D282" s="1" t="s">
        <v>7</v>
      </c>
      <c r="E282" s="29">
        <v>3</v>
      </c>
      <c r="F282" s="179">
        <v>0</v>
      </c>
      <c r="G282" s="139">
        <f>E282*F282</f>
        <v>0</v>
      </c>
      <c r="H282" s="180">
        <v>0</v>
      </c>
      <c r="I282" s="140">
        <f>E282*H282</f>
        <v>0</v>
      </c>
      <c r="J282" s="13"/>
      <c r="L282" s="25"/>
    </row>
    <row r="283" spans="1:12" s="14" customFormat="1" ht="15" customHeight="1">
      <c r="A283" s="2"/>
      <c r="B283" s="49"/>
      <c r="C283" s="30" t="s">
        <v>124</v>
      </c>
      <c r="D283" s="1"/>
      <c r="E283" s="29"/>
      <c r="F283" s="59"/>
      <c r="G283" s="60"/>
      <c r="H283" s="60"/>
      <c r="I283" s="61"/>
      <c r="J283" s="13"/>
      <c r="L283" s="25"/>
    </row>
    <row r="284" spans="1:12" s="14" customFormat="1" ht="15" customHeight="1">
      <c r="A284" s="2"/>
      <c r="B284" s="49"/>
      <c r="C284" s="53" t="s">
        <v>117</v>
      </c>
      <c r="D284" s="54"/>
      <c r="E284" s="54"/>
      <c r="F284" s="31"/>
      <c r="G284" s="32"/>
      <c r="H284" s="32"/>
      <c r="I284" s="33"/>
      <c r="J284" s="13"/>
      <c r="L284" s="25"/>
    </row>
    <row r="285" spans="1:12" s="14" customFormat="1" ht="15" customHeight="1">
      <c r="A285" s="2" t="s">
        <v>255</v>
      </c>
      <c r="B285" s="49" t="s">
        <v>258</v>
      </c>
      <c r="C285" s="30" t="s">
        <v>309</v>
      </c>
      <c r="D285" s="1" t="s">
        <v>7</v>
      </c>
      <c r="E285" s="29">
        <v>1</v>
      </c>
      <c r="F285" s="179">
        <v>0</v>
      </c>
      <c r="G285" s="139">
        <f>E285*F285</f>
        <v>0</v>
      </c>
      <c r="H285" s="180">
        <v>0</v>
      </c>
      <c r="I285" s="140">
        <f>E285*H285</f>
        <v>0</v>
      </c>
      <c r="J285" s="13"/>
      <c r="L285" s="25"/>
    </row>
    <row r="286" spans="1:12" s="14" customFormat="1" ht="15" customHeight="1">
      <c r="A286" s="2"/>
      <c r="B286" s="49"/>
      <c r="C286" s="30" t="s">
        <v>259</v>
      </c>
      <c r="D286" s="1"/>
      <c r="E286" s="29"/>
      <c r="F286" s="59"/>
      <c r="G286" s="60"/>
      <c r="H286" s="60"/>
      <c r="I286" s="61"/>
      <c r="J286" s="13"/>
      <c r="L286" s="25"/>
    </row>
    <row r="287" spans="1:12" s="14" customFormat="1" ht="15" customHeight="1">
      <c r="A287" s="2"/>
      <c r="B287" s="49"/>
      <c r="C287" s="53" t="s">
        <v>117</v>
      </c>
      <c r="D287" s="54"/>
      <c r="E287" s="54"/>
      <c r="F287" s="31"/>
      <c r="G287" s="32"/>
      <c r="H287" s="32"/>
      <c r="I287" s="33"/>
      <c r="J287" s="13"/>
      <c r="L287" s="25"/>
    </row>
    <row r="288" spans="1:12" s="14" customFormat="1" ht="15" customHeight="1">
      <c r="A288" s="2" t="s">
        <v>260</v>
      </c>
      <c r="B288" s="49" t="s">
        <v>261</v>
      </c>
      <c r="C288" s="30" t="s">
        <v>310</v>
      </c>
      <c r="D288" s="1" t="s">
        <v>7</v>
      </c>
      <c r="E288" s="29">
        <v>3</v>
      </c>
      <c r="F288" s="179">
        <v>0</v>
      </c>
      <c r="G288" s="139">
        <f>E288*F288</f>
        <v>0</v>
      </c>
      <c r="H288" s="180">
        <v>0</v>
      </c>
      <c r="I288" s="140">
        <f>E288*H288</f>
        <v>0</v>
      </c>
      <c r="J288" s="13"/>
      <c r="L288" s="25"/>
    </row>
    <row r="289" spans="1:12" s="14" customFormat="1" ht="15" customHeight="1">
      <c r="A289" s="2"/>
      <c r="B289" s="49"/>
      <c r="C289" s="30" t="s">
        <v>259</v>
      </c>
      <c r="D289" s="1"/>
      <c r="E289" s="29"/>
      <c r="F289" s="59"/>
      <c r="G289" s="60"/>
      <c r="H289" s="60"/>
      <c r="I289" s="61"/>
      <c r="J289" s="13"/>
      <c r="L289" s="25"/>
    </row>
    <row r="290" spans="1:12" s="14" customFormat="1" ht="15" customHeight="1">
      <c r="A290" s="2"/>
      <c r="B290" s="49"/>
      <c r="C290" s="53" t="s">
        <v>117</v>
      </c>
      <c r="D290" s="54"/>
      <c r="E290" s="54"/>
      <c r="F290" s="31"/>
      <c r="G290" s="32"/>
      <c r="H290" s="32"/>
      <c r="I290" s="33"/>
      <c r="J290" s="13"/>
      <c r="L290" s="25"/>
    </row>
    <row r="291" spans="1:12" s="14" customFormat="1" ht="15" customHeight="1">
      <c r="A291" s="2" t="s">
        <v>254</v>
      </c>
      <c r="B291" s="49" t="s">
        <v>181</v>
      </c>
      <c r="C291" s="37" t="s">
        <v>76</v>
      </c>
      <c r="D291" s="1"/>
      <c r="E291" s="29"/>
      <c r="F291" s="31"/>
      <c r="G291" s="32"/>
      <c r="H291" s="32"/>
      <c r="I291" s="33"/>
      <c r="J291" s="13"/>
      <c r="L291" s="25"/>
    </row>
    <row r="292" spans="1:12" s="14" customFormat="1" ht="15" customHeight="1">
      <c r="A292" s="2"/>
      <c r="B292" s="49"/>
      <c r="C292" s="30" t="s">
        <v>78</v>
      </c>
      <c r="D292" s="1" t="s">
        <v>12</v>
      </c>
      <c r="E292" s="29">
        <v>9</v>
      </c>
      <c r="F292" s="179">
        <v>0</v>
      </c>
      <c r="G292" s="139">
        <f>E292*F292</f>
        <v>0</v>
      </c>
      <c r="H292" s="180">
        <v>0</v>
      </c>
      <c r="I292" s="140">
        <f>E292*H292</f>
        <v>0</v>
      </c>
      <c r="J292" s="13"/>
      <c r="L292" s="25"/>
    </row>
    <row r="293" spans="1:12" s="14" customFormat="1" ht="15" customHeight="1">
      <c r="A293" s="2"/>
      <c r="B293" s="49"/>
      <c r="C293" s="37" t="s">
        <v>76</v>
      </c>
      <c r="D293" s="1"/>
      <c r="E293" s="29"/>
      <c r="F293" s="31"/>
      <c r="G293" s="32"/>
      <c r="H293" s="32"/>
      <c r="I293" s="33"/>
      <c r="J293" s="13"/>
      <c r="L293" s="25"/>
    </row>
    <row r="294" spans="1:12" s="14" customFormat="1" ht="15" customHeight="1">
      <c r="A294" s="2"/>
      <c r="B294" s="49"/>
      <c r="C294" s="30" t="s">
        <v>87</v>
      </c>
      <c r="D294" s="1" t="s">
        <v>12</v>
      </c>
      <c r="E294" s="29">
        <v>9</v>
      </c>
      <c r="F294" s="179">
        <v>0</v>
      </c>
      <c r="G294" s="139">
        <f>E294*F294</f>
        <v>0</v>
      </c>
      <c r="H294" s="180">
        <v>0</v>
      </c>
      <c r="I294" s="140">
        <f>E294*H294</f>
        <v>0</v>
      </c>
      <c r="J294" s="13"/>
      <c r="L294" s="25"/>
    </row>
    <row r="295" spans="1:12" s="14" customFormat="1" ht="15" customHeight="1">
      <c r="A295" s="2"/>
      <c r="B295" s="49"/>
      <c r="C295" s="37" t="s">
        <v>76</v>
      </c>
      <c r="D295" s="1"/>
      <c r="E295" s="29"/>
      <c r="F295" s="31"/>
      <c r="G295" s="32"/>
      <c r="H295" s="32"/>
      <c r="I295" s="33"/>
      <c r="J295" s="13"/>
      <c r="L295" s="25"/>
    </row>
    <row r="296" spans="1:12" s="14" customFormat="1" ht="15" customHeight="1">
      <c r="A296" s="2"/>
      <c r="B296" s="49"/>
      <c r="C296" s="30" t="s">
        <v>131</v>
      </c>
      <c r="D296" s="1" t="s">
        <v>12</v>
      </c>
      <c r="E296" s="29">
        <v>27</v>
      </c>
      <c r="F296" s="179">
        <v>0</v>
      </c>
      <c r="G296" s="139">
        <f>E296*F296</f>
        <v>0</v>
      </c>
      <c r="H296" s="180">
        <v>0</v>
      </c>
      <c r="I296" s="140">
        <f>E296*H296</f>
        <v>0</v>
      </c>
      <c r="J296" s="13"/>
      <c r="L296" s="25"/>
    </row>
    <row r="297" spans="1:12" s="14" customFormat="1" ht="15" customHeight="1">
      <c r="A297" s="2"/>
      <c r="B297" s="49"/>
      <c r="C297" s="53" t="s">
        <v>262</v>
      </c>
      <c r="D297" s="54"/>
      <c r="E297" s="54"/>
      <c r="F297" s="31"/>
      <c r="G297" s="32"/>
      <c r="H297" s="32"/>
      <c r="I297" s="33"/>
      <c r="J297" s="13"/>
      <c r="L297" s="25"/>
    </row>
    <row r="298" spans="1:12" s="14" customFormat="1" ht="15" customHeight="1">
      <c r="A298" s="2"/>
      <c r="B298" s="49"/>
      <c r="C298" s="53"/>
      <c r="D298" s="54"/>
      <c r="E298" s="54"/>
      <c r="F298" s="31"/>
      <c r="G298" s="32"/>
      <c r="H298" s="32"/>
      <c r="I298" s="33"/>
      <c r="J298" s="13"/>
      <c r="L298" s="25"/>
    </row>
    <row r="299" spans="1:12" s="14" customFormat="1" ht="15" customHeight="1">
      <c r="A299" s="2"/>
      <c r="B299" s="49"/>
      <c r="C299" s="38" t="s">
        <v>263</v>
      </c>
      <c r="D299" s="54"/>
      <c r="E299" s="54"/>
      <c r="F299" s="31"/>
      <c r="G299" s="141">
        <f>SUM(G276:G298)</f>
        <v>0</v>
      </c>
      <c r="H299" s="141"/>
      <c r="I299" s="142">
        <f>SUM(I276:I298)</f>
        <v>0</v>
      </c>
      <c r="J299" s="13"/>
      <c r="L299" s="25"/>
    </row>
    <row r="300" spans="1:12" s="14" customFormat="1" ht="15" customHeight="1">
      <c r="A300" s="2"/>
      <c r="B300" s="49"/>
      <c r="C300" s="53"/>
      <c r="D300" s="1"/>
      <c r="E300" s="29"/>
      <c r="F300" s="59"/>
      <c r="G300" s="60"/>
      <c r="H300" s="60"/>
      <c r="I300" s="61"/>
      <c r="J300" s="13"/>
      <c r="L300" s="25"/>
    </row>
    <row r="301" spans="1:12" s="14" customFormat="1" ht="15" customHeight="1">
      <c r="A301" s="2"/>
      <c r="B301" s="49"/>
      <c r="C301" s="53"/>
      <c r="D301" s="1"/>
      <c r="E301" s="29"/>
      <c r="F301" s="59"/>
      <c r="G301" s="60"/>
      <c r="H301" s="60"/>
      <c r="I301" s="61"/>
      <c r="J301" s="13"/>
      <c r="L301" s="25"/>
    </row>
    <row r="302" spans="1:12" s="14" customFormat="1" ht="15" customHeight="1">
      <c r="A302" s="2"/>
      <c r="B302" s="49"/>
      <c r="C302" s="53"/>
      <c r="D302" s="1"/>
      <c r="E302" s="29"/>
      <c r="F302" s="59"/>
      <c r="G302" s="60"/>
      <c r="H302" s="60"/>
      <c r="I302" s="61"/>
      <c r="J302" s="13"/>
      <c r="L302" s="25"/>
    </row>
    <row r="303" spans="1:12" s="14" customFormat="1" ht="15" customHeight="1">
      <c r="A303" s="51"/>
      <c r="B303" s="52"/>
      <c r="C303" s="38"/>
      <c r="D303" s="54"/>
      <c r="E303" s="54"/>
      <c r="F303" s="31"/>
      <c r="G303" s="62"/>
      <c r="H303" s="63"/>
      <c r="I303" s="64"/>
      <c r="J303" s="13"/>
      <c r="L303" s="25"/>
    </row>
    <row r="304" spans="1:12" s="14" customFormat="1" ht="15" customHeight="1">
      <c r="A304" s="2"/>
      <c r="B304" s="49"/>
      <c r="C304" s="40" t="s">
        <v>25</v>
      </c>
      <c r="D304" s="54"/>
      <c r="E304" s="54"/>
      <c r="F304" s="31"/>
      <c r="G304" s="32"/>
      <c r="H304" s="32"/>
      <c r="I304" s="33"/>
      <c r="J304" s="13"/>
      <c r="L304" s="25"/>
    </row>
    <row r="305" spans="1:12" s="14" customFormat="1" ht="25.5">
      <c r="A305" s="95"/>
      <c r="B305" s="94" t="s">
        <v>23</v>
      </c>
      <c r="C305" s="39" t="s">
        <v>302</v>
      </c>
      <c r="D305" s="54"/>
      <c r="E305" s="54"/>
      <c r="F305" s="31"/>
      <c r="G305" s="32"/>
      <c r="H305" s="32"/>
      <c r="I305" s="33"/>
      <c r="J305" s="13"/>
      <c r="L305" s="25"/>
    </row>
    <row r="306" spans="1:9" ht="25.5">
      <c r="A306" s="96"/>
      <c r="B306" s="97" t="s">
        <v>23</v>
      </c>
      <c r="C306" s="40" t="s">
        <v>303</v>
      </c>
      <c r="D306" s="98"/>
      <c r="E306" s="98"/>
      <c r="F306" s="31"/>
      <c r="G306" s="98"/>
      <c r="H306" s="98"/>
      <c r="I306" s="99"/>
    </row>
    <row r="307" spans="1:9" ht="15.75" thickBot="1">
      <c r="A307" s="130"/>
      <c r="B307" s="131"/>
      <c r="C307" s="131"/>
      <c r="D307" s="131"/>
      <c r="E307" s="131"/>
      <c r="F307" s="65"/>
      <c r="G307" s="131"/>
      <c r="H307" s="131"/>
      <c r="I307" s="132"/>
    </row>
  </sheetData>
  <sheetProtection password="CC3D" sheet="1"/>
  <protectedRanges>
    <protectedRange sqref="H296 F75 H75 F93 H93 H95 F95 F97 H97 F99 H99 H102 F102 F105 F108 F112 H105 H108 H112 F116 F120 F124 H116 H120 H124 F127 H127 H129 H131 F131 F129" name="Oblast2"/>
    <protectedRange sqref="F137 F141 F144 F146 F148 F151 F153 F155 H137 H141 H144 H146 H148 H151 H153 H155" name="Oblast3"/>
    <protectedRange sqref="H296 F161 H161 H166 F166 F168 F170 F172 F174 H168 H170 H172 H174 H176 H178 H180 H183 H185 H187 F187 F185 F183 F180 F178 F176 F189 H189" name="Oblast4"/>
    <protectedRange sqref="H296 F195 H195 F200 H200 H204 F204" name="Oblast5"/>
    <protectedRange sqref="H296 F210 H210 H215 F215 F217 F219 F221 H221 H219 H217 H217" name="Oblast6"/>
    <protectedRange sqref="H296 H248 F248 F245 F243 F240 F236 F234 F232 F227 H227 H232 H234 H236 H240 H243 H245" name="Oblast7"/>
    <protectedRange sqref="H270 F270 F268 F265 F263 F261 F257 F253 H253 H257 H261 H263 H265 H268" name="Oblast8"/>
    <protectedRange sqref="H296 F296 F294 H294 H292 F292 F288 F285 F282 F279 F276 H276 H279 H282 H285 H288" name="č9"/>
    <protectedRange sqref="F69 F67 H67 H69 H65 F65 F62 F60 F56 F52 H52 H56 H60 H62 F48 F44 F40 F36 F33 F30 H30 H33 H36 H40 H44 H48 F27 F25 F23 F21 H21 H23 H25 H27 F3 H3" name="Oblast1"/>
  </protectedRanges>
  <mergeCells count="9">
    <mergeCell ref="A226:I226"/>
    <mergeCell ref="A252:I252"/>
    <mergeCell ref="A275:I275"/>
    <mergeCell ref="A2:I2"/>
    <mergeCell ref="A74:I74"/>
    <mergeCell ref="A136:I136"/>
    <mergeCell ref="A160:I160"/>
    <mergeCell ref="A194:I194"/>
    <mergeCell ref="A209:I209"/>
  </mergeCells>
  <printOptions/>
  <pageMargins left="0.15748031496062992" right="0.11811023622047245" top="0.4330708661417323" bottom="0.3937007874015748" header="0.1968503937007874" footer="0.1968503937007874"/>
  <pageSetup horizontalDpi="600" verticalDpi="600" orientation="portrait" paperSize="9" scale="80" r:id="rId1"/>
  <headerFooter>
    <oddHeader>&amp;L&amp;"-,Tučné"&amp;12Ubytovna č.p.736, Valašské Meziříčí&amp;C&amp;"-,Tučné"&amp;12Rozpočet&amp;R&amp;"-,Tučné"&amp;12Vzduchotechnika</oddHeader>
    <oddFooter>&amp;LVypracoval: Tomáš Juřica&amp;C&amp;P/&amp;N&amp;RDatum: 11/2018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Vanduch Pavel, Ing.</cp:lastModifiedBy>
  <cp:lastPrinted>2018-11-24T15:12:25Z</cp:lastPrinted>
  <dcterms:created xsi:type="dcterms:W3CDTF">2009-02-24T13:59:10Z</dcterms:created>
  <dcterms:modified xsi:type="dcterms:W3CDTF">2019-05-23T06:35:10Z</dcterms:modified>
  <cp:category/>
  <cp:version/>
  <cp:contentType/>
  <cp:contentStatus/>
</cp:coreProperties>
</file>