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s22-file\UserDir$\leskovjanovairena\Documents\2 veřejné zakázky\1_VZMR\VZMR 2025\6 panely - opakovana\"/>
    </mc:Choice>
  </mc:AlternateContent>
  <bookViews>
    <workbookView xWindow="0" yWindow="0" windowWidth="27045" windowHeight="10875"/>
  </bookViews>
  <sheets>
    <sheet name="zadání" sheetId="1" r:id="rId1"/>
  </sheets>
  <definedNames>
    <definedName name="_xlnm.Print_Titles" localSheetId="0">zadání!$1:$1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1" i="1" l="1"/>
  <c r="E69" i="1"/>
  <c r="E70" i="1"/>
  <c r="E60" i="1"/>
  <c r="E61" i="1"/>
  <c r="E62" i="1"/>
  <c r="E59" i="1"/>
  <c r="E52" i="1"/>
  <c r="E51" i="1"/>
  <c r="E42" i="1"/>
  <c r="E41" i="1"/>
  <c r="E39" i="1"/>
  <c r="E37" i="1"/>
  <c r="E36" i="1"/>
  <c r="E34" i="1"/>
  <c r="E32" i="1"/>
  <c r="E30" i="1"/>
  <c r="E28" i="1"/>
  <c r="E27" i="1"/>
  <c r="E21" i="1"/>
  <c r="E20" i="1"/>
  <c r="E19" i="1"/>
  <c r="E25" i="1"/>
  <c r="E24" i="1"/>
  <c r="E23" i="1"/>
  <c r="E15" i="1"/>
  <c r="E16" i="1"/>
  <c r="E17" i="1"/>
  <c r="E11" i="1"/>
  <c r="E12" i="1"/>
  <c r="E14" i="1"/>
  <c r="E10" i="1"/>
  <c r="E7" i="1"/>
  <c r="E8" i="1"/>
  <c r="E72" i="1" l="1"/>
  <c r="E73" i="1" s="1"/>
  <c r="E74" i="1" s="1"/>
  <c r="E63" i="1"/>
  <c r="E64" i="1" s="1"/>
  <c r="E65" i="1" s="1"/>
  <c r="E53" i="1"/>
  <c r="E44" i="1"/>
  <c r="E43" i="1"/>
  <c r="E45" i="1" l="1"/>
  <c r="E76" i="1" s="1"/>
  <c r="E54" i="1"/>
  <c r="E55" i="1" s="1"/>
  <c r="E46" i="1" l="1"/>
  <c r="E77" i="1" s="1"/>
  <c r="E47" i="1" l="1"/>
  <c r="E78" i="1" s="1"/>
</calcChain>
</file>

<file path=xl/sharedStrings.xml><?xml version="1.0" encoding="utf-8"?>
<sst xmlns="http://schemas.openxmlformats.org/spreadsheetml/2006/main" count="104" uniqueCount="79">
  <si>
    <t>množství</t>
  </si>
  <si>
    <t>1.</t>
  </si>
  <si>
    <t>2.</t>
  </si>
  <si>
    <t>3.</t>
  </si>
  <si>
    <t>DPH 21%</t>
  </si>
  <si>
    <t xml:space="preserve">                                                 </t>
  </si>
  <si>
    <t>4.</t>
  </si>
  <si>
    <t>PANEL č. 1   ROD PERNŠTEJNŮ</t>
  </si>
  <si>
    <t xml:space="preserve">Vyobrazení rodového znaku Pernštejnů - práva a tisková data </t>
  </si>
  <si>
    <t xml:space="preserve"> Vyobrazení 46 znaků rodů</t>
  </si>
  <si>
    <t>PANEL č. 2  ROD THURZŮ</t>
  </si>
  <si>
    <t>Vyobrazení rodového znaku Thurzů na zámku v Bytči (Sobášny palác) - práva a tisková data</t>
  </si>
  <si>
    <t xml:space="preserve"> Vyobrazení 71 znaků rodů</t>
  </si>
  <si>
    <t>Grafické zpracování genealogické tabulky (s využitím textů a znaků)</t>
  </si>
  <si>
    <t>PANEL č. 3  HRAD ROŽNOV</t>
  </si>
  <si>
    <t>Dobové fotografie zříceniny hradu z Muzea regionu Valašsko, 2 ks - práva a tisková data</t>
  </si>
  <si>
    <t>Vyobrazení zříceniny hradu z počátku 18. století - práva a tisková data</t>
  </si>
  <si>
    <t>Plán zříceniny hradu vytvořený na základě geodetického zaměření v měřítku M 1:250 mm</t>
  </si>
  <si>
    <t>Perspektivní rekonstrukce podoby hradu okolo roku 1530</t>
  </si>
  <si>
    <t>PANEL Č. 4   ZÁMEK ŽEROTÍNŮ V RENESANCI</t>
  </si>
  <si>
    <t>Plán zámku a města z počátku 18. století  - práva a tisková data</t>
  </si>
  <si>
    <t>Půdorys zámku s vyznačením dvou renesančních stavebních fází.</t>
  </si>
  <si>
    <t>Rekonstrukce podoby zámku v renesančním období</t>
  </si>
  <si>
    <t>5.</t>
  </si>
  <si>
    <t>PANEL Č. 5   ŠELMBERKOVÉ</t>
  </si>
  <si>
    <t>Vyobrazení rodového znaku a vývodu z Šelmberské bible - práva a tisková data</t>
  </si>
  <si>
    <t>Vyobrazení 22 znaků</t>
  </si>
  <si>
    <t>6.</t>
  </si>
  <si>
    <t>PANEL Č. 6   PERNŠTEJNSKO-THURZOVSKÁ SŇATKOVÁ ALIANCE</t>
  </si>
  <si>
    <t>Snímky (4 ks) - práva a tisková data</t>
  </si>
  <si>
    <t>Mapa zobrazující schematicky současně panství Pernštejnů v Čechách a na Moravě a panství Thurzů na Slovensku k roku 1544</t>
  </si>
  <si>
    <t>PANEL Č. 7   PANSTVÍ THURZŮ NA SLOVENSKU</t>
  </si>
  <si>
    <t>7.</t>
  </si>
  <si>
    <t>Snímky jednotlivých lokalit (9 ks) - práva a tisková data</t>
  </si>
  <si>
    <t>8.</t>
  </si>
  <si>
    <t>PANEL Č. 8   PERNŠTEJNSKÁ PANSTVÍ NA MORAVĚ</t>
  </si>
  <si>
    <t>Snímky jednotlivých lokalit (5 ks) - práva a tisková data</t>
  </si>
  <si>
    <t>9.</t>
  </si>
  <si>
    <t>PANEL Č. 9   PERNŠTEJNSKÁ PANSTVÍ V ČECHÁCH</t>
  </si>
  <si>
    <t>10.</t>
  </si>
  <si>
    <t>PANEL Č. 10  JAN Z PERNŠTEJNA</t>
  </si>
  <si>
    <t>Snímky (3 ks) z různých lokalit - práva a tisková data</t>
  </si>
  <si>
    <t>Mapa s vyznačením panství Jana z Pernštejna (+1549) v Čechách, na Moravě a ve Slezsku - Měřítko M 1: 250.000.</t>
  </si>
  <si>
    <t>11.</t>
  </si>
  <si>
    <t>PANEL Č. 11  JAROSLAV A VRATISLAV Z PERNŠTEJNA</t>
  </si>
  <si>
    <t>Snímky (4 ks) z různých lokalit, včetně zahraničních lokalit - práva a tisková data</t>
  </si>
  <si>
    <t>12.</t>
  </si>
  <si>
    <t>PANEL Č. 12  ALEXIUS THURZO</t>
  </si>
  <si>
    <t>Snímky (4 ks) z lokalit na Slovensku  - práva a tisková data</t>
  </si>
  <si>
    <t>Mapa s vyznačením panství Alexia Thurza na Slovensku - Měřítko M 1: 250.000.</t>
  </si>
  <si>
    <t>cena za 1 kus bez DPH (Kč)</t>
  </si>
  <si>
    <t>cena celkem
(Kč)</t>
  </si>
  <si>
    <t>Zpracování celkového grafického návrhu panelu</t>
  </si>
  <si>
    <t>Výroba a vytištění panelu + dodání</t>
  </si>
  <si>
    <t>13.</t>
  </si>
  <si>
    <t>14.</t>
  </si>
  <si>
    <t>Celkem za panely - 12 kusů (bez DPH)</t>
  </si>
  <si>
    <t>Celkem panely -  12 kusů (včetně DPH)</t>
  </si>
  <si>
    <t xml:space="preserve">a) Položkový rozpočet: PANELY - 12 kusů </t>
  </si>
  <si>
    <t>b) Položkový rozpočet - Informační nástěnné tabulky – 5 ks</t>
  </si>
  <si>
    <t>Skleněné tabulky rozměrů 50x30 cm ze skla tl. min. 5 mm. V rozích budou vrtané otvory, zabroušení hran.</t>
  </si>
  <si>
    <t>Instalace na stěnu</t>
  </si>
  <si>
    <t>Celkem Informační nástěnné tabulky - 5 ks (bez DPH)</t>
  </si>
  <si>
    <t>Celkem Informační nástěnné tabulky - 5 ks (včetně DPH)</t>
  </si>
  <si>
    <t>c) Položkový rozpočet - Orientační panely – 2 ks</t>
  </si>
  <si>
    <t>Výroba ocelové rámu včetně povrchové úpravy (žárové zinkování, nátěr)</t>
  </si>
  <si>
    <t>Osazení orientačních panelů do betonových patek.</t>
  </si>
  <si>
    <t>Celkem Orientační panely - 2 ks (bez DPH)</t>
  </si>
  <si>
    <t>Celkem Orientační panely - 2 ks  (včetně DPH)</t>
  </si>
  <si>
    <t>d) Položkový rozpočet - Průvodce – společná československá brožura</t>
  </si>
  <si>
    <t xml:space="preserve">Zpracování textů, grafické zpracování </t>
  </si>
  <si>
    <t>Ilustrace zobrazující jednotlivá místa na trase (v počtu 10 ks)</t>
  </si>
  <si>
    <t>Tisk v nákladu (1.000 Ks)</t>
  </si>
  <si>
    <t>Celkem Průvodce - brožura (bez DPH)</t>
  </si>
  <si>
    <t>Celkem Průvodce - brožura (včetně DPH)</t>
  </si>
  <si>
    <t xml:space="preserve">ČÁSTKA za části  a) + b) + c) + d)  CELKEM bez DPH </t>
  </si>
  <si>
    <t xml:space="preserve">ČÁSTKA za části  a) + b) + c) + d)  CELKEM včetně DPH </t>
  </si>
  <si>
    <t xml:space="preserve"> Zhotovitel zpracuje plán parku a grafické zpracování a návrh tabulí, které budou předem předloženy k odsouhlasení zhotoviteli. </t>
  </si>
  <si>
    <t xml:space="preserve">DiBondové desky tl. 3 mm formátu 600 x 990 mm (tj. 2 desky na každý panel).  Desky budou opatřeny potiskem s orientačním plánem parku, textem se stručnou historií parku, provozní řádem.  Zadavatel dodá textové podklady.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</si>
</sst>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3" x14ac:knownFonts="1"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8"/>
      <name val="Trebuchet MS"/>
      <family val="2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50505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vertical="top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/>
    <xf numFmtId="0" fontId="6" fillId="2" borderId="3" xfId="0" applyFont="1" applyFill="1" applyBorder="1" applyAlignment="1">
      <alignment horizontal="left" vertical="center" wrapText="1"/>
    </xf>
    <xf numFmtId="0" fontId="7" fillId="2" borderId="1" xfId="1" applyFont="1" applyFill="1" applyBorder="1" applyAlignment="1" applyProtection="1">
      <alignment vertical="center"/>
    </xf>
    <xf numFmtId="3" fontId="7" fillId="2" borderId="2" xfId="1" applyNumberFormat="1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64" fontId="7" fillId="2" borderId="2" xfId="1" applyNumberFormat="1" applyFont="1" applyFill="1" applyBorder="1" applyAlignment="1" applyProtection="1">
      <alignment vertical="center"/>
    </xf>
    <xf numFmtId="0" fontId="2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4" fillId="0" borderId="0" xfId="0" applyFont="1"/>
    <xf numFmtId="4" fontId="6" fillId="2" borderId="3" xfId="1" applyNumberFormat="1" applyFont="1" applyFill="1" applyBorder="1" applyAlignment="1" applyProtection="1">
      <alignment vertical="center"/>
    </xf>
    <xf numFmtId="4" fontId="4" fillId="2" borderId="3" xfId="1" applyNumberFormat="1" applyFont="1" applyFill="1" applyBorder="1" applyAlignment="1" applyProtection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3" fontId="8" fillId="0" borderId="0" xfId="1" applyNumberFormat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>
      <alignment vertical="top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4" fillId="0" borderId="5" xfId="1" applyFont="1" applyFill="1" applyBorder="1" applyAlignment="1" applyProtection="1">
      <alignment horizontal="left" vertical="top" wrapText="1"/>
    </xf>
    <xf numFmtId="3" fontId="4" fillId="0" borderId="6" xfId="1" applyNumberFormat="1" applyFont="1" applyFill="1" applyBorder="1" applyAlignment="1" applyProtection="1">
      <alignment horizontal="center" vertical="top"/>
    </xf>
    <xf numFmtId="0" fontId="2" fillId="0" borderId="6" xfId="0" applyFont="1" applyFill="1" applyBorder="1" applyAlignment="1">
      <alignment vertical="top"/>
    </xf>
    <xf numFmtId="0" fontId="4" fillId="0" borderId="7" xfId="1" applyFont="1" applyFill="1" applyBorder="1" applyAlignment="1" applyProtection="1">
      <alignment horizontal="left" vertical="top" wrapText="1"/>
    </xf>
    <xf numFmtId="0" fontId="2" fillId="0" borderId="0" xfId="0" applyFont="1" applyFill="1" applyAlignment="1">
      <alignment vertical="top"/>
    </xf>
    <xf numFmtId="0" fontId="5" fillId="2" borderId="3" xfId="0" applyFont="1" applyFill="1" applyBorder="1" applyAlignment="1">
      <alignment horizontal="center" vertical="top" wrapText="1"/>
    </xf>
    <xf numFmtId="3" fontId="4" fillId="0" borderId="6" xfId="1" applyNumberFormat="1" applyFont="1" applyFill="1" applyBorder="1" applyAlignment="1" applyProtection="1">
      <alignment horizontal="center" vertical="center"/>
    </xf>
    <xf numFmtId="4" fontId="4" fillId="0" borderId="6" xfId="1" applyNumberFormat="1" applyFont="1" applyFill="1" applyBorder="1" applyAlignment="1" applyProtection="1">
      <alignment vertical="center"/>
    </xf>
    <xf numFmtId="0" fontId="6" fillId="2" borderId="8" xfId="0" applyFont="1" applyFill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10" fillId="0" borderId="4" xfId="0" applyFont="1" applyBorder="1"/>
    <xf numFmtId="0" fontId="9" fillId="0" borderId="0" xfId="0" applyFont="1"/>
    <xf numFmtId="0" fontId="10" fillId="2" borderId="4" xfId="0" applyFont="1" applyFill="1" applyBorder="1"/>
    <xf numFmtId="4" fontId="4" fillId="2" borderId="6" xfId="1" applyNumberFormat="1" applyFont="1" applyFill="1" applyBorder="1" applyAlignment="1" applyProtection="1">
      <alignment vertical="center"/>
    </xf>
    <xf numFmtId="3" fontId="4" fillId="2" borderId="6" xfId="1" applyNumberFormat="1" applyFont="1" applyFill="1" applyBorder="1" applyAlignment="1" applyProtection="1">
      <alignment horizontal="center" vertical="center"/>
    </xf>
    <xf numFmtId="0" fontId="9" fillId="0" borderId="4" xfId="0" applyFont="1" applyBorder="1"/>
    <xf numFmtId="4" fontId="4" fillId="0" borderId="4" xfId="1" applyNumberFormat="1" applyFont="1" applyFill="1" applyBorder="1" applyAlignment="1" applyProtection="1">
      <alignment vertical="center"/>
    </xf>
    <xf numFmtId="3" fontId="4" fillId="0" borderId="4" xfId="1" applyNumberFormat="1" applyFont="1" applyFill="1" applyBorder="1" applyAlignment="1" applyProtection="1">
      <alignment horizontal="center" vertical="center"/>
    </xf>
    <xf numFmtId="3" fontId="6" fillId="0" borderId="6" xfId="1" applyNumberFormat="1" applyFont="1" applyFill="1" applyBorder="1" applyAlignment="1" applyProtection="1">
      <alignment horizontal="center" vertical="center"/>
    </xf>
    <xf numFmtId="4" fontId="6" fillId="0" borderId="6" xfId="1" applyNumberFormat="1" applyFont="1" applyFill="1" applyBorder="1" applyAlignment="1" applyProtection="1">
      <alignment vertical="center"/>
    </xf>
    <xf numFmtId="0" fontId="11" fillId="0" borderId="4" xfId="0" applyFont="1" applyFill="1" applyBorder="1" applyAlignment="1">
      <alignment vertical="center"/>
    </xf>
    <xf numFmtId="0" fontId="11" fillId="0" borderId="4" xfId="1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4" fillId="0" borderId="4" xfId="1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1" xfId="1" applyFont="1" applyFill="1" applyBorder="1" applyAlignment="1" applyProtection="1">
      <alignment vertical="center"/>
    </xf>
    <xf numFmtId="164" fontId="7" fillId="3" borderId="2" xfId="1" applyNumberFormat="1" applyFont="1" applyFill="1" applyBorder="1" applyAlignment="1" applyProtection="1">
      <alignment vertical="center"/>
    </xf>
    <xf numFmtId="4" fontId="6" fillId="3" borderId="3" xfId="1" applyNumberFormat="1" applyFont="1" applyFill="1" applyBorder="1" applyAlignment="1" applyProtection="1">
      <alignment vertical="center"/>
    </xf>
    <xf numFmtId="0" fontId="4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" fontId="4" fillId="3" borderId="3" xfId="1" applyNumberFormat="1" applyFont="1" applyFill="1" applyBorder="1" applyAlignment="1" applyProtection="1">
      <alignment vertical="center"/>
    </xf>
    <xf numFmtId="4" fontId="4" fillId="4" borderId="6" xfId="1" applyNumberFormat="1" applyFont="1" applyFill="1" applyBorder="1" applyAlignment="1" applyProtection="1">
      <alignment vertical="center"/>
      <protection locked="0"/>
    </xf>
    <xf numFmtId="4" fontId="4" fillId="4" borderId="4" xfId="1" applyNumberFormat="1" applyFont="1" applyFill="1" applyBorder="1" applyAlignment="1" applyProtection="1">
      <alignment vertical="center"/>
      <protection locked="0"/>
    </xf>
    <xf numFmtId="4" fontId="6" fillId="4" borderId="6" xfId="1" applyNumberFormat="1" applyFont="1" applyFill="1" applyBorder="1" applyAlignment="1" applyProtection="1">
      <alignment vertical="center"/>
      <protection locked="0"/>
    </xf>
  </cellXfs>
  <cellStyles count="2">
    <cellStyle name="Normální" xfId="0" builtinId="0"/>
    <cellStyle name="Normální 1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42334</xdr:colOff>
      <xdr:row>0</xdr:row>
      <xdr:rowOff>0</xdr:rowOff>
    </xdr:from>
    <xdr:to>
      <xdr:col>2</xdr:col>
      <xdr:colOff>21168</xdr:colOff>
      <xdr:row>0</xdr:row>
      <xdr:rowOff>904875</xdr:rowOff>
    </xdr:to>
    <xdr:pic>
      <xdr:nvPicPr>
        <xdr:cNvPr id="4" name="Obrázek 3" descr="cropped-Interreg-SK-CZ_2023-04-19-2048x44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0"/>
          <a:ext cx="40957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showWhiteSpace="0" view="pageLayout" topLeftCell="A13" zoomScale="70" zoomScaleNormal="100" zoomScalePageLayoutView="70" workbookViewId="0">
      <selection activeCell="C30" sqref="C30:D30"/>
    </sheetView>
  </sheetViews>
  <sheetFormatPr defaultColWidth="8.75" defaultRowHeight="15" x14ac:dyDescent="0.25"/>
  <cols>
    <col min="1" max="1" width="3.125" style="1" customWidth="1"/>
    <col min="2" max="2" width="53" style="1" customWidth="1"/>
    <col min="3" max="3" width="11" style="1" customWidth="1"/>
    <col min="4" max="4" width="9.875" style="1" customWidth="1"/>
    <col min="5" max="5" width="11.25" style="18" customWidth="1"/>
    <col min="6" max="6" width="12" style="1" customWidth="1"/>
    <col min="7" max="7" width="18.375" style="1" customWidth="1"/>
    <col min="8" max="8" width="22.25" style="1" customWidth="1"/>
    <col min="9" max="9" width="10.75" style="1" customWidth="1"/>
    <col min="10" max="16384" width="8.75" style="1"/>
  </cols>
  <sheetData>
    <row r="1" spans="1:9" ht="74.25" customHeight="1" x14ac:dyDescent="0.25">
      <c r="B1" s="38" t="s">
        <v>5</v>
      </c>
      <c r="E1" s="1"/>
    </row>
    <row r="2" spans="1:9" ht="17.45" customHeight="1" thickBot="1" x14ac:dyDescent="0.3">
      <c r="B2" s="3"/>
      <c r="H2" s="2"/>
    </row>
    <row r="3" spans="1:9" s="4" customFormat="1" ht="30.75" thickBot="1" x14ac:dyDescent="0.3">
      <c r="B3" s="17" t="s">
        <v>58</v>
      </c>
      <c r="C3" s="34" t="s">
        <v>50</v>
      </c>
      <c r="D3" s="16" t="s">
        <v>0</v>
      </c>
      <c r="E3" s="37" t="s">
        <v>51</v>
      </c>
      <c r="F3" s="1"/>
      <c r="G3" s="1"/>
    </row>
    <row r="4" spans="1:9" s="4" customFormat="1" x14ac:dyDescent="0.25">
      <c r="A4" s="1"/>
      <c r="B4" s="1"/>
      <c r="C4" s="1"/>
      <c r="D4" s="1"/>
      <c r="E4" s="1"/>
      <c r="F4" s="1"/>
      <c r="G4" s="1"/>
    </row>
    <row r="5" spans="1:9" s="23" customFormat="1" ht="15.75" x14ac:dyDescent="0.25">
      <c r="A5" s="40" t="s">
        <v>1</v>
      </c>
      <c r="B5" s="42" t="s">
        <v>7</v>
      </c>
      <c r="C5" s="43"/>
      <c r="D5" s="44"/>
      <c r="E5" s="43"/>
      <c r="F5" s="22"/>
      <c r="G5" s="22"/>
      <c r="I5" s="24"/>
    </row>
    <row r="6" spans="1:9" s="23" customFormat="1" x14ac:dyDescent="0.25">
      <c r="A6" s="21"/>
      <c r="B6" s="45" t="s">
        <v>8</v>
      </c>
      <c r="C6" s="64"/>
      <c r="D6" s="35">
        <v>1</v>
      </c>
      <c r="E6" s="36">
        <f>C6*D6</f>
        <v>0</v>
      </c>
      <c r="F6" s="22"/>
      <c r="G6" s="22"/>
      <c r="I6" s="24"/>
    </row>
    <row r="7" spans="1:9" s="23" customFormat="1" x14ac:dyDescent="0.25">
      <c r="A7" s="21"/>
      <c r="B7" s="45" t="s">
        <v>9</v>
      </c>
      <c r="C7" s="64"/>
      <c r="D7" s="35">
        <v>1</v>
      </c>
      <c r="E7" s="36">
        <f t="shared" ref="E6:E8" si="0">C7*D7</f>
        <v>0</v>
      </c>
      <c r="F7" s="22"/>
      <c r="G7" s="22"/>
      <c r="I7" s="24"/>
    </row>
    <row r="8" spans="1:9" s="23" customFormat="1" ht="30" x14ac:dyDescent="0.25">
      <c r="A8" s="21"/>
      <c r="B8" s="25" t="s">
        <v>13</v>
      </c>
      <c r="C8" s="64"/>
      <c r="D8" s="35">
        <v>1</v>
      </c>
      <c r="E8" s="36">
        <f t="shared" si="0"/>
        <v>0</v>
      </c>
      <c r="F8" s="22"/>
      <c r="G8" s="22"/>
      <c r="I8" s="24"/>
    </row>
    <row r="9" spans="1:9" s="23" customFormat="1" ht="15.75" x14ac:dyDescent="0.25">
      <c r="A9" s="40" t="s">
        <v>2</v>
      </c>
      <c r="B9" s="42" t="s">
        <v>10</v>
      </c>
      <c r="C9" s="64"/>
      <c r="D9" s="44"/>
      <c r="E9" s="43"/>
      <c r="F9" s="22"/>
      <c r="G9" s="22"/>
      <c r="I9" s="24"/>
    </row>
    <row r="10" spans="1:9" s="23" customFormat="1" ht="30" x14ac:dyDescent="0.25">
      <c r="A10" s="21"/>
      <c r="B10" s="25" t="s">
        <v>11</v>
      </c>
      <c r="C10" s="64"/>
      <c r="D10" s="35">
        <v>1</v>
      </c>
      <c r="E10" s="36">
        <f t="shared" ref="E10" si="1">C10*D10</f>
        <v>0</v>
      </c>
      <c r="F10" s="22"/>
      <c r="G10" s="22"/>
      <c r="I10" s="24"/>
    </row>
    <row r="11" spans="1:9" s="23" customFormat="1" x14ac:dyDescent="0.25">
      <c r="A11" s="21"/>
      <c r="B11" s="45" t="s">
        <v>12</v>
      </c>
      <c r="C11" s="64"/>
      <c r="D11" s="35">
        <v>1</v>
      </c>
      <c r="E11" s="36">
        <f t="shared" ref="E11:E14" si="2">C11*D11</f>
        <v>0</v>
      </c>
      <c r="F11" s="22"/>
      <c r="G11" s="22"/>
      <c r="I11" s="24"/>
    </row>
    <row r="12" spans="1:9" s="23" customFormat="1" ht="30" x14ac:dyDescent="0.25">
      <c r="A12" s="21"/>
      <c r="B12" s="25" t="s">
        <v>13</v>
      </c>
      <c r="C12" s="64"/>
      <c r="D12" s="35">
        <v>1</v>
      </c>
      <c r="E12" s="36">
        <f t="shared" si="2"/>
        <v>0</v>
      </c>
      <c r="F12" s="22"/>
      <c r="G12" s="22"/>
      <c r="I12" s="24"/>
    </row>
    <row r="13" spans="1:9" s="23" customFormat="1" ht="15.75" x14ac:dyDescent="0.25">
      <c r="A13" s="40" t="s">
        <v>3</v>
      </c>
      <c r="B13" s="42" t="s">
        <v>14</v>
      </c>
      <c r="C13" s="64"/>
      <c r="D13" s="44"/>
      <c r="E13" s="43"/>
      <c r="F13" s="22"/>
      <c r="G13" s="22"/>
      <c r="I13" s="24"/>
    </row>
    <row r="14" spans="1:9" s="23" customFormat="1" ht="30" x14ac:dyDescent="0.25">
      <c r="A14" s="21"/>
      <c r="B14" s="25" t="s">
        <v>15</v>
      </c>
      <c r="C14" s="64"/>
      <c r="D14" s="35">
        <v>1</v>
      </c>
      <c r="E14" s="36">
        <f t="shared" si="2"/>
        <v>0</v>
      </c>
      <c r="F14" s="22"/>
      <c r="G14" s="22"/>
      <c r="I14" s="24"/>
    </row>
    <row r="15" spans="1:9" s="23" customFormat="1" ht="30" x14ac:dyDescent="0.25">
      <c r="A15" s="21"/>
      <c r="B15" s="25" t="s">
        <v>16</v>
      </c>
      <c r="C15" s="64"/>
      <c r="D15" s="35">
        <v>1</v>
      </c>
      <c r="E15" s="36">
        <f t="shared" ref="E15:E25" si="3">C15*D15</f>
        <v>0</v>
      </c>
      <c r="F15" s="22"/>
      <c r="G15" s="22"/>
      <c r="I15" s="24"/>
    </row>
    <row r="16" spans="1:9" s="23" customFormat="1" ht="30" x14ac:dyDescent="0.25">
      <c r="A16" s="21"/>
      <c r="B16" s="25" t="s">
        <v>17</v>
      </c>
      <c r="C16" s="64"/>
      <c r="D16" s="35">
        <v>1</v>
      </c>
      <c r="E16" s="36">
        <f t="shared" si="3"/>
        <v>0</v>
      </c>
      <c r="F16" s="22"/>
      <c r="G16" s="22"/>
      <c r="I16" s="24"/>
    </row>
    <row r="17" spans="1:9" s="23" customFormat="1" x14ac:dyDescent="0.25">
      <c r="A17" s="21"/>
      <c r="B17" s="25" t="s">
        <v>18</v>
      </c>
      <c r="C17" s="64"/>
      <c r="D17" s="35">
        <v>1</v>
      </c>
      <c r="E17" s="36">
        <f t="shared" si="3"/>
        <v>0</v>
      </c>
      <c r="F17" s="22"/>
      <c r="G17" s="22"/>
      <c r="I17" s="24"/>
    </row>
    <row r="18" spans="1:9" s="23" customFormat="1" ht="15.75" x14ac:dyDescent="0.25">
      <c r="A18" s="40" t="s">
        <v>6</v>
      </c>
      <c r="B18" s="42" t="s">
        <v>19</v>
      </c>
      <c r="C18" s="64"/>
      <c r="D18" s="44"/>
      <c r="E18" s="43"/>
      <c r="F18" s="22"/>
      <c r="G18" s="22"/>
      <c r="I18" s="24"/>
    </row>
    <row r="19" spans="1:9" s="23" customFormat="1" x14ac:dyDescent="0.25">
      <c r="A19" s="21"/>
      <c r="B19" s="25" t="s">
        <v>20</v>
      </c>
      <c r="C19" s="64"/>
      <c r="D19" s="35">
        <v>1</v>
      </c>
      <c r="E19" s="36">
        <f t="shared" ref="E19" si="4">C19*D19</f>
        <v>0</v>
      </c>
      <c r="F19" s="22"/>
      <c r="G19" s="22"/>
      <c r="I19" s="24"/>
    </row>
    <row r="20" spans="1:9" s="23" customFormat="1" x14ac:dyDescent="0.25">
      <c r="A20" s="21"/>
      <c r="B20" s="25" t="s">
        <v>21</v>
      </c>
      <c r="C20" s="64"/>
      <c r="D20" s="35">
        <v>1</v>
      </c>
      <c r="E20" s="36">
        <f t="shared" ref="E20:E21" si="5">C20*D20</f>
        <v>0</v>
      </c>
      <c r="F20" s="22"/>
      <c r="G20" s="22"/>
      <c r="I20" s="24"/>
    </row>
    <row r="21" spans="1:9" s="23" customFormat="1" x14ac:dyDescent="0.25">
      <c r="A21" s="21"/>
      <c r="B21" s="25" t="s">
        <v>22</v>
      </c>
      <c r="C21" s="64"/>
      <c r="D21" s="35">
        <v>1</v>
      </c>
      <c r="E21" s="36">
        <f t="shared" si="5"/>
        <v>0</v>
      </c>
      <c r="F21" s="22"/>
      <c r="G21" s="22"/>
      <c r="I21" s="24"/>
    </row>
    <row r="22" spans="1:9" s="23" customFormat="1" ht="15.75" x14ac:dyDescent="0.25">
      <c r="A22" s="40" t="s">
        <v>23</v>
      </c>
      <c r="B22" s="42" t="s">
        <v>24</v>
      </c>
      <c r="C22" s="64"/>
      <c r="D22" s="44"/>
      <c r="E22" s="43"/>
      <c r="F22" s="22"/>
      <c r="G22" s="22"/>
      <c r="I22" s="24"/>
    </row>
    <row r="23" spans="1:9" s="23" customFormat="1" ht="30" x14ac:dyDescent="0.25">
      <c r="A23" s="21"/>
      <c r="B23" s="25" t="s">
        <v>25</v>
      </c>
      <c r="C23" s="64"/>
      <c r="D23" s="35">
        <v>1</v>
      </c>
      <c r="E23" s="36">
        <f t="shared" si="3"/>
        <v>0</v>
      </c>
      <c r="F23" s="22"/>
      <c r="G23" s="22"/>
      <c r="I23" s="24"/>
    </row>
    <row r="24" spans="1:9" s="23" customFormat="1" x14ac:dyDescent="0.25">
      <c r="A24" s="21"/>
      <c r="B24" s="25" t="s">
        <v>26</v>
      </c>
      <c r="C24" s="64"/>
      <c r="D24" s="35">
        <v>1</v>
      </c>
      <c r="E24" s="36">
        <f t="shared" si="3"/>
        <v>0</v>
      </c>
      <c r="F24" s="22"/>
      <c r="G24" s="22"/>
      <c r="I24" s="24"/>
    </row>
    <row r="25" spans="1:9" s="23" customFormat="1" ht="30" x14ac:dyDescent="0.25">
      <c r="A25" s="21"/>
      <c r="B25" s="25" t="s">
        <v>13</v>
      </c>
      <c r="C25" s="64"/>
      <c r="D25" s="35">
        <v>1</v>
      </c>
      <c r="E25" s="36">
        <f t="shared" si="3"/>
        <v>0</v>
      </c>
      <c r="F25" s="22"/>
      <c r="G25" s="22"/>
      <c r="I25" s="24"/>
    </row>
    <row r="26" spans="1:9" s="23" customFormat="1" ht="15.75" x14ac:dyDescent="0.25">
      <c r="A26" s="40" t="s">
        <v>27</v>
      </c>
      <c r="B26" s="42" t="s">
        <v>28</v>
      </c>
      <c r="C26" s="64"/>
      <c r="D26" s="44"/>
      <c r="E26" s="43"/>
      <c r="F26" s="22"/>
      <c r="G26" s="22"/>
      <c r="I26" s="24"/>
    </row>
    <row r="27" spans="1:9" s="23" customFormat="1" x14ac:dyDescent="0.25">
      <c r="A27" s="21"/>
      <c r="B27" s="41" t="s">
        <v>29</v>
      </c>
      <c r="C27" s="64"/>
      <c r="D27" s="35">
        <v>1</v>
      </c>
      <c r="E27" s="36">
        <f t="shared" ref="E27" si="6">C27*D27</f>
        <v>0</v>
      </c>
      <c r="F27" s="22"/>
      <c r="G27" s="22"/>
      <c r="I27" s="24"/>
    </row>
    <row r="28" spans="1:9" s="23" customFormat="1" ht="30" x14ac:dyDescent="0.25">
      <c r="A28" s="21"/>
      <c r="B28" s="25" t="s">
        <v>30</v>
      </c>
      <c r="C28" s="64"/>
      <c r="D28" s="35">
        <v>1</v>
      </c>
      <c r="E28" s="36">
        <f t="shared" ref="E28" si="7">C28*D28</f>
        <v>0</v>
      </c>
      <c r="F28" s="22"/>
      <c r="G28" s="22"/>
      <c r="I28" s="24"/>
    </row>
    <row r="29" spans="1:9" s="23" customFormat="1" ht="15.75" x14ac:dyDescent="0.25">
      <c r="A29" s="40" t="s">
        <v>32</v>
      </c>
      <c r="B29" s="42" t="s">
        <v>31</v>
      </c>
      <c r="C29" s="64"/>
      <c r="D29" s="44"/>
      <c r="E29" s="43"/>
      <c r="F29" s="22"/>
      <c r="G29" s="22"/>
      <c r="I29" s="24"/>
    </row>
    <row r="30" spans="1:9" s="23" customFormat="1" ht="15.75" x14ac:dyDescent="0.25">
      <c r="A30" s="40"/>
      <c r="B30" s="25" t="s">
        <v>33</v>
      </c>
      <c r="C30" s="64"/>
      <c r="D30" s="35">
        <v>1</v>
      </c>
      <c r="E30" s="36">
        <f t="shared" ref="E30" si="8">C30*D30</f>
        <v>0</v>
      </c>
      <c r="F30" s="22"/>
      <c r="G30" s="22"/>
      <c r="I30" s="24"/>
    </row>
    <row r="31" spans="1:9" s="23" customFormat="1" ht="15.75" x14ac:dyDescent="0.25">
      <c r="A31" s="40" t="s">
        <v>34</v>
      </c>
      <c r="B31" s="42" t="s">
        <v>35</v>
      </c>
      <c r="C31" s="64"/>
      <c r="D31" s="44"/>
      <c r="E31" s="43"/>
      <c r="F31" s="22"/>
      <c r="G31" s="22"/>
      <c r="I31" s="24"/>
    </row>
    <row r="32" spans="1:9" s="23" customFormat="1" ht="15.75" x14ac:dyDescent="0.25">
      <c r="A32" s="40"/>
      <c r="B32" s="25" t="s">
        <v>36</v>
      </c>
      <c r="C32" s="64"/>
      <c r="D32" s="35">
        <v>1</v>
      </c>
      <c r="E32" s="36">
        <f t="shared" ref="E32" si="9">C32*D32</f>
        <v>0</v>
      </c>
      <c r="F32" s="22"/>
      <c r="G32" s="22"/>
      <c r="I32" s="24"/>
    </row>
    <row r="33" spans="1:9" s="23" customFormat="1" ht="15.75" x14ac:dyDescent="0.25">
      <c r="A33" s="40" t="s">
        <v>37</v>
      </c>
      <c r="B33" s="42" t="s">
        <v>38</v>
      </c>
      <c r="C33" s="64"/>
      <c r="D33" s="44"/>
      <c r="E33" s="43"/>
      <c r="F33" s="22"/>
      <c r="G33" s="22"/>
      <c r="I33" s="24"/>
    </row>
    <row r="34" spans="1:9" s="23" customFormat="1" ht="15.75" x14ac:dyDescent="0.25">
      <c r="A34" s="40"/>
      <c r="B34" s="25" t="s">
        <v>36</v>
      </c>
      <c r="C34" s="64"/>
      <c r="D34" s="35">
        <v>1</v>
      </c>
      <c r="E34" s="36">
        <f t="shared" ref="E34" si="10">C34*D34</f>
        <v>0</v>
      </c>
      <c r="F34" s="22"/>
      <c r="G34" s="22"/>
      <c r="I34" s="24"/>
    </row>
    <row r="35" spans="1:9" s="23" customFormat="1" ht="15.75" x14ac:dyDescent="0.25">
      <c r="A35" s="40" t="s">
        <v>39</v>
      </c>
      <c r="B35" s="42" t="s">
        <v>40</v>
      </c>
      <c r="C35" s="64"/>
      <c r="D35" s="44"/>
      <c r="E35" s="43"/>
      <c r="F35" s="22"/>
      <c r="G35" s="22"/>
      <c r="I35" s="24"/>
    </row>
    <row r="36" spans="1:9" s="23" customFormat="1" ht="15.75" x14ac:dyDescent="0.25">
      <c r="A36" s="40"/>
      <c r="B36" s="25" t="s">
        <v>41</v>
      </c>
      <c r="C36" s="64"/>
      <c r="D36" s="35">
        <v>1</v>
      </c>
      <c r="E36" s="36">
        <f t="shared" ref="E36:E37" si="11">C36*D36</f>
        <v>0</v>
      </c>
      <c r="F36" s="22"/>
      <c r="G36" s="22"/>
      <c r="I36" s="24"/>
    </row>
    <row r="37" spans="1:9" s="23" customFormat="1" ht="30" x14ac:dyDescent="0.25">
      <c r="A37" s="40"/>
      <c r="B37" s="25" t="s">
        <v>42</v>
      </c>
      <c r="C37" s="65"/>
      <c r="D37" s="47">
        <v>1</v>
      </c>
      <c r="E37" s="46">
        <f t="shared" si="11"/>
        <v>0</v>
      </c>
      <c r="F37" s="22"/>
      <c r="G37" s="22"/>
      <c r="I37" s="24"/>
    </row>
    <row r="38" spans="1:9" s="23" customFormat="1" ht="15.75" x14ac:dyDescent="0.25">
      <c r="A38" s="40" t="s">
        <v>43</v>
      </c>
      <c r="B38" s="42" t="s">
        <v>44</v>
      </c>
      <c r="C38" s="64"/>
      <c r="D38" s="44"/>
      <c r="E38" s="43"/>
      <c r="F38" s="22"/>
      <c r="G38" s="22"/>
      <c r="I38" s="24"/>
    </row>
    <row r="39" spans="1:9" s="23" customFormat="1" ht="30" x14ac:dyDescent="0.25">
      <c r="A39" s="40"/>
      <c r="B39" s="25" t="s">
        <v>45</v>
      </c>
      <c r="C39" s="64"/>
      <c r="D39" s="35">
        <v>1</v>
      </c>
      <c r="E39" s="36">
        <f t="shared" ref="E39" si="12">C39*D39</f>
        <v>0</v>
      </c>
      <c r="F39" s="22"/>
      <c r="G39" s="22"/>
      <c r="I39" s="24"/>
    </row>
    <row r="40" spans="1:9" s="23" customFormat="1" ht="15.75" x14ac:dyDescent="0.25">
      <c r="A40" s="40" t="s">
        <v>46</v>
      </c>
      <c r="B40" s="42" t="s">
        <v>47</v>
      </c>
      <c r="C40" s="64"/>
      <c r="D40" s="44"/>
      <c r="E40" s="43"/>
      <c r="F40" s="22"/>
      <c r="G40" s="22"/>
      <c r="I40" s="24"/>
    </row>
    <row r="41" spans="1:9" s="23" customFormat="1" ht="15.75" x14ac:dyDescent="0.25">
      <c r="A41" s="40"/>
      <c r="B41" s="25" t="s">
        <v>48</v>
      </c>
      <c r="C41" s="64"/>
      <c r="D41" s="35">
        <v>1</v>
      </c>
      <c r="E41" s="36">
        <f t="shared" ref="E41:E42" si="13">C41*D41</f>
        <v>0</v>
      </c>
      <c r="F41" s="22"/>
      <c r="G41" s="22"/>
      <c r="I41" s="24"/>
    </row>
    <row r="42" spans="1:9" s="23" customFormat="1" ht="30" x14ac:dyDescent="0.25">
      <c r="A42" s="40"/>
      <c r="B42" s="25" t="s">
        <v>49</v>
      </c>
      <c r="C42" s="64"/>
      <c r="D42" s="35">
        <v>1</v>
      </c>
      <c r="E42" s="36">
        <f t="shared" si="13"/>
        <v>0</v>
      </c>
      <c r="F42" s="22"/>
      <c r="G42" s="22"/>
      <c r="I42" s="24"/>
    </row>
    <row r="43" spans="1:9" s="23" customFormat="1" ht="15.75" x14ac:dyDescent="0.25">
      <c r="A43" s="50" t="s">
        <v>54</v>
      </c>
      <c r="B43" s="39" t="s">
        <v>52</v>
      </c>
      <c r="C43" s="66"/>
      <c r="D43" s="48">
        <v>12</v>
      </c>
      <c r="E43" s="49">
        <f t="shared" ref="E43" si="14">C43*D43</f>
        <v>0</v>
      </c>
      <c r="F43" s="22"/>
      <c r="G43" s="22"/>
      <c r="I43" s="24"/>
    </row>
    <row r="44" spans="1:9" s="23" customFormat="1" ht="16.5" thickBot="1" x14ac:dyDescent="0.3">
      <c r="A44" s="50" t="s">
        <v>55</v>
      </c>
      <c r="B44" s="51" t="s">
        <v>53</v>
      </c>
      <c r="C44" s="66"/>
      <c r="D44" s="48">
        <v>12</v>
      </c>
      <c r="E44" s="49">
        <f t="shared" ref="E44" si="15">C44*D44</f>
        <v>0</v>
      </c>
      <c r="F44" s="22"/>
      <c r="G44" s="22"/>
      <c r="I44" s="24"/>
    </row>
    <row r="45" spans="1:9" s="2" customFormat="1" ht="16.5" thickBot="1" x14ac:dyDescent="0.3">
      <c r="B45" s="52" t="s">
        <v>56</v>
      </c>
      <c r="C45" s="9"/>
      <c r="D45" s="10"/>
      <c r="E45" s="19">
        <f>SUM(E6:E44)</f>
        <v>0</v>
      </c>
      <c r="I45" s="5"/>
    </row>
    <row r="46" spans="1:9" s="2" customFormat="1" ht="16.5" thickBot="1" x14ac:dyDescent="0.3">
      <c r="B46" s="53" t="s">
        <v>4</v>
      </c>
      <c r="C46" s="12"/>
      <c r="D46" s="13"/>
      <c r="E46" s="20">
        <f>E45/100*21</f>
        <v>0</v>
      </c>
      <c r="I46" s="6"/>
    </row>
    <row r="47" spans="1:9" s="2" customFormat="1" ht="16.5" thickBot="1" x14ac:dyDescent="0.3">
      <c r="B47" s="52" t="s">
        <v>57</v>
      </c>
      <c r="C47" s="12"/>
      <c r="D47" s="13"/>
      <c r="E47" s="19">
        <f>E46+E45</f>
        <v>0</v>
      </c>
    </row>
    <row r="48" spans="1:9" x14ac:dyDescent="0.25">
      <c r="D48" s="7"/>
      <c r="H48" s="2"/>
    </row>
    <row r="49" spans="1:9" ht="15.75" thickBot="1" x14ac:dyDescent="0.3">
      <c r="D49" s="7"/>
      <c r="I49" s="2"/>
    </row>
    <row r="50" spans="1:9" ht="30.75" thickBot="1" x14ac:dyDescent="0.3">
      <c r="A50" s="4"/>
      <c r="B50" s="17" t="s">
        <v>59</v>
      </c>
      <c r="C50" s="34" t="s">
        <v>50</v>
      </c>
      <c r="D50" s="16" t="s">
        <v>0</v>
      </c>
      <c r="E50" s="37" t="s">
        <v>51</v>
      </c>
      <c r="I50" s="2"/>
    </row>
    <row r="51" spans="1:9" s="27" customFormat="1" ht="30" x14ac:dyDescent="0.25">
      <c r="A51" s="26" t="s">
        <v>1</v>
      </c>
      <c r="B51" s="25" t="s">
        <v>60</v>
      </c>
      <c r="C51" s="64"/>
      <c r="D51" s="35">
        <v>5</v>
      </c>
      <c r="E51" s="36">
        <f t="shared" ref="E51" si="16">C51*D51</f>
        <v>0</v>
      </c>
      <c r="I51" s="28"/>
    </row>
    <row r="52" spans="1:9" s="27" customFormat="1" ht="15.75" thickBot="1" x14ac:dyDescent="0.3">
      <c r="A52" s="26" t="s">
        <v>2</v>
      </c>
      <c r="B52" s="25" t="s">
        <v>61</v>
      </c>
      <c r="C52" s="64"/>
      <c r="D52" s="35">
        <v>5</v>
      </c>
      <c r="E52" s="36">
        <f t="shared" ref="E52" si="17">C52*D52</f>
        <v>0</v>
      </c>
      <c r="I52" s="28"/>
    </row>
    <row r="53" spans="1:9" s="2" customFormat="1" ht="15.75" thickBot="1" x14ac:dyDescent="0.3">
      <c r="B53" s="8" t="s">
        <v>62</v>
      </c>
      <c r="C53" s="9"/>
      <c r="D53" s="14"/>
      <c r="E53" s="19">
        <f>E51+E52</f>
        <v>0</v>
      </c>
    </row>
    <row r="54" spans="1:9" s="2" customFormat="1" ht="15.75" thickBot="1" x14ac:dyDescent="0.3">
      <c r="B54" s="11" t="s">
        <v>4</v>
      </c>
      <c r="C54" s="12"/>
      <c r="D54" s="15"/>
      <c r="E54" s="20">
        <f>E53/100*21</f>
        <v>0</v>
      </c>
    </row>
    <row r="55" spans="1:9" s="2" customFormat="1" ht="15.75" thickBot="1" x14ac:dyDescent="0.3">
      <c r="B55" s="8" t="s">
        <v>63</v>
      </c>
      <c r="C55" s="12"/>
      <c r="D55" s="15"/>
      <c r="E55" s="19">
        <f>SUM(E53:E54)</f>
        <v>0</v>
      </c>
    </row>
    <row r="56" spans="1:9" s="2" customFormat="1" x14ac:dyDescent="0.25"/>
    <row r="57" spans="1:9" ht="15.75" thickBot="1" x14ac:dyDescent="0.3">
      <c r="E57" s="1"/>
      <c r="I57" s="2"/>
    </row>
    <row r="58" spans="1:9" ht="30.75" thickBot="1" x14ac:dyDescent="0.3">
      <c r="A58" s="4"/>
      <c r="B58" s="17" t="s">
        <v>64</v>
      </c>
      <c r="C58" s="34" t="s">
        <v>50</v>
      </c>
      <c r="D58" s="16" t="s">
        <v>0</v>
      </c>
      <c r="E58" s="37" t="s">
        <v>51</v>
      </c>
    </row>
    <row r="59" spans="1:9" ht="30" x14ac:dyDescent="0.25">
      <c r="A59" s="26" t="s">
        <v>1</v>
      </c>
      <c r="B59" s="54" t="s">
        <v>65</v>
      </c>
      <c r="C59" s="64"/>
      <c r="D59" s="35">
        <v>2</v>
      </c>
      <c r="E59" s="36">
        <f t="shared" ref="E59" si="18">C59*D59</f>
        <v>0</v>
      </c>
    </row>
    <row r="60" spans="1:9" ht="60" x14ac:dyDescent="0.25">
      <c r="A60" s="26" t="s">
        <v>2</v>
      </c>
      <c r="B60" s="54" t="s">
        <v>78</v>
      </c>
      <c r="C60" s="64"/>
      <c r="D60" s="35">
        <v>4</v>
      </c>
      <c r="E60" s="36">
        <f t="shared" ref="E60:E62" si="19">C60*D60</f>
        <v>0</v>
      </c>
    </row>
    <row r="61" spans="1:9" ht="45" x14ac:dyDescent="0.25">
      <c r="A61" s="26" t="s">
        <v>3</v>
      </c>
      <c r="B61" s="54" t="s">
        <v>77</v>
      </c>
      <c r="C61" s="64"/>
      <c r="D61" s="35">
        <v>2</v>
      </c>
      <c r="E61" s="36">
        <f t="shared" si="19"/>
        <v>0</v>
      </c>
    </row>
    <row r="62" spans="1:9" ht="15.75" thickBot="1" x14ac:dyDescent="0.3">
      <c r="A62" s="26" t="s">
        <v>6</v>
      </c>
      <c r="B62" s="25" t="s">
        <v>66</v>
      </c>
      <c r="C62" s="64"/>
      <c r="D62" s="35">
        <v>2</v>
      </c>
      <c r="E62" s="36">
        <f t="shared" si="19"/>
        <v>0</v>
      </c>
    </row>
    <row r="63" spans="1:9" ht="15.75" thickBot="1" x14ac:dyDescent="0.3">
      <c r="A63" s="2"/>
      <c r="B63" s="8" t="s">
        <v>67</v>
      </c>
      <c r="C63" s="9"/>
      <c r="D63" s="14"/>
      <c r="E63" s="19">
        <f>SUM(E59:E62)</f>
        <v>0</v>
      </c>
    </row>
    <row r="64" spans="1:9" ht="15.75" thickBot="1" x14ac:dyDescent="0.3">
      <c r="A64" s="2"/>
      <c r="B64" s="11" t="s">
        <v>4</v>
      </c>
      <c r="C64" s="12"/>
      <c r="D64" s="15"/>
      <c r="E64" s="20">
        <f>E63/100*21</f>
        <v>0</v>
      </c>
    </row>
    <row r="65" spans="1:5" ht="15.75" thickBot="1" x14ac:dyDescent="0.3">
      <c r="A65" s="2"/>
      <c r="B65" s="8" t="s">
        <v>68</v>
      </c>
      <c r="C65" s="12"/>
      <c r="D65" s="15"/>
      <c r="E65" s="19">
        <f>SUM(E63:E64)</f>
        <v>0</v>
      </c>
    </row>
    <row r="67" spans="1:5" ht="15.75" thickBot="1" x14ac:dyDescent="0.3"/>
    <row r="68" spans="1:5" ht="32.25" thickBot="1" x14ac:dyDescent="0.3">
      <c r="B68" s="55" t="s">
        <v>69</v>
      </c>
      <c r="C68" s="34" t="s">
        <v>50</v>
      </c>
      <c r="D68" s="16" t="s">
        <v>0</v>
      </c>
      <c r="E68" s="37" t="s">
        <v>51</v>
      </c>
    </row>
    <row r="69" spans="1:5" x14ac:dyDescent="0.25">
      <c r="A69" s="26" t="s">
        <v>1</v>
      </c>
      <c r="B69" s="29" t="s">
        <v>70</v>
      </c>
      <c r="C69" s="64"/>
      <c r="D69" s="35">
        <v>1</v>
      </c>
      <c r="E69" s="36">
        <f t="shared" ref="E69:E71" si="20">C69*D69</f>
        <v>0</v>
      </c>
    </row>
    <row r="70" spans="1:5" x14ac:dyDescent="0.25">
      <c r="A70" s="31" t="s">
        <v>2</v>
      </c>
      <c r="B70" s="32" t="s">
        <v>71</v>
      </c>
      <c r="C70" s="64"/>
      <c r="D70" s="30">
        <v>10</v>
      </c>
      <c r="E70" s="36">
        <f t="shared" si="20"/>
        <v>0</v>
      </c>
    </row>
    <row r="71" spans="1:5" ht="15.75" thickBot="1" x14ac:dyDescent="0.3">
      <c r="A71" s="26" t="s">
        <v>3</v>
      </c>
      <c r="B71" s="54" t="s">
        <v>72</v>
      </c>
      <c r="C71" s="64"/>
      <c r="D71" s="35">
        <v>1000</v>
      </c>
      <c r="E71" s="36">
        <f t="shared" si="20"/>
        <v>0</v>
      </c>
    </row>
    <row r="72" spans="1:5" s="33" customFormat="1" ht="15.75" thickBot="1" x14ac:dyDescent="0.3">
      <c r="B72" s="8" t="s">
        <v>73</v>
      </c>
      <c r="C72" s="9"/>
      <c r="D72" s="14"/>
      <c r="E72" s="19">
        <f>SUM(E69:E71)</f>
        <v>0</v>
      </c>
    </row>
    <row r="73" spans="1:5" s="33" customFormat="1" ht="15.75" thickBot="1" x14ac:dyDescent="0.3">
      <c r="B73" s="11" t="s">
        <v>4</v>
      </c>
      <c r="C73" s="12"/>
      <c r="D73" s="15"/>
      <c r="E73" s="20">
        <f>E72/100*21</f>
        <v>0</v>
      </c>
    </row>
    <row r="74" spans="1:5" s="33" customFormat="1" ht="15.75" thickBot="1" x14ac:dyDescent="0.3">
      <c r="B74" s="8" t="s">
        <v>74</v>
      </c>
      <c r="C74" s="12"/>
      <c r="D74" s="15"/>
      <c r="E74" s="19">
        <f>SUM(E72:E73)</f>
        <v>0</v>
      </c>
    </row>
    <row r="75" spans="1:5" s="33" customFormat="1" ht="15.75" thickBot="1" x14ac:dyDescent="0.3"/>
    <row r="76" spans="1:5" ht="15.75" thickBot="1" x14ac:dyDescent="0.3">
      <c r="B76" s="56" t="s">
        <v>75</v>
      </c>
      <c r="C76" s="57"/>
      <c r="D76" s="58"/>
      <c r="E76" s="59">
        <f>E45+E53+E63+E72</f>
        <v>0</v>
      </c>
    </row>
    <row r="77" spans="1:5" ht="15.75" thickBot="1" x14ac:dyDescent="0.3">
      <c r="B77" s="60" t="s">
        <v>4</v>
      </c>
      <c r="C77" s="61"/>
      <c r="D77" s="62"/>
      <c r="E77" s="63">
        <f>E46+E54+E64+E73</f>
        <v>0</v>
      </c>
    </row>
    <row r="78" spans="1:5" ht="15.75" thickBot="1" x14ac:dyDescent="0.3">
      <c r="B78" s="56" t="s">
        <v>76</v>
      </c>
      <c r="C78" s="61"/>
      <c r="D78" s="62"/>
      <c r="E78" s="59">
        <f>E47+E55+E65+E74</f>
        <v>0</v>
      </c>
    </row>
  </sheetData>
  <sheetProtection algorithmName="SHA-512" hashValue="5MfhP876q2tMqEOyOdli4NE2CBqzYk8Bl+DthvQXulQDj9KlpM/hHf3vGnC5bTqFslRuh3qGp0EJeswnTPUAGw==" saltValue="WxLhIYI5IN3/7RtxMrDyJQ==" spinCount="100000" sheet="1" objects="1" scenarios="1"/>
  <pageMargins left="0.31496062992125984" right="0.31496062992125984" top="0.62992125984251968" bottom="0.27559055118110237" header="0.31496062992125984" footer="0.31496062992125984"/>
  <pageSetup paperSize="9" orientation="portrait" r:id="rId1"/>
  <headerFooter>
    <oddHeader xml:space="preserve">&amp;LPříloha č. 5 - Položkový rozpočet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zadání</vt:lpstr>
      <vt:lpstr>zadání!Názvy_tisku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Šnajdrová Stanislava, Ing.</dc:creator>
  <cp:lastModifiedBy>Leskovjanová Irena, Mgr.</cp:lastModifiedBy>
  <cp:lastPrinted>2025-02-12T15:16:47Z</cp:lastPrinted>
  <dcterms:created xsi:type="dcterms:W3CDTF">2021-03-10T15:29:46Z</dcterms:created>
  <dcterms:modified xsi:type="dcterms:W3CDTF">2025-02-17T13:35:12Z</dcterms:modified>
</cp:coreProperties>
</file>