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omments10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server-mm\Projekty_Vanduch\B_ŠKOLY\02_ZŠ Masarykova\019_Projekt IROP_2023_Stará budova_Učebny\PD_DIGI_Masarykova_VŘ_HW a SW_11_04_2025\Výkaz výměr\"/>
    </mc:Choice>
  </mc:AlternateContent>
  <bookViews>
    <workbookView xWindow="0" yWindow="45" windowWidth="23010" windowHeight="12210" tabRatio="810" activeTab="11"/>
  </bookViews>
  <sheets>
    <sheet name="Pokyny pro vyplnění" sheetId="11" r:id="rId1"/>
    <sheet name="Stavba" sheetId="1" r:id="rId2"/>
    <sheet name="VzorPolozky" sheetId="10" state="hidden" r:id="rId3"/>
    <sheet name="SO01 1 Pol" sheetId="12" r:id="rId4"/>
    <sheet name="SO02 1 Pol" sheetId="13" r:id="rId5"/>
    <sheet name="SO03 1 Pol" sheetId="14" r:id="rId6"/>
    <sheet name="SO04 1 Pol" sheetId="15" r:id="rId7"/>
    <sheet name="SO05 1 Pol" sheetId="16" r:id="rId8"/>
    <sheet name="SO06 1 Pol" sheetId="17" r:id="rId9"/>
    <sheet name="SO07 1 Pol" sheetId="18" r:id="rId10"/>
    <sheet name="SO08 1 Pol" sheetId="19" r:id="rId11"/>
    <sheet name="SO10 1 Pol" sheetId="20" r:id="rId12"/>
  </sheets>
  <externalReferences>
    <externalReference r:id="rId13"/>
  </externalReferences>
  <definedNames>
    <definedName name="CelkemDPHVypocet" localSheetId="1">Stavba!$H$58</definedName>
    <definedName name="CenaCelkem">Stavba!$G$29</definedName>
    <definedName name="CenaCelkemBezDPH">Stavba!$G$28</definedName>
    <definedName name="CenaCelkemVypocet" localSheetId="1">Stavba!$I$58</definedName>
    <definedName name="cisloobjektu">Stavba!$D$3</definedName>
    <definedName name="CisloRozpoctu">'[1]Krycí list'!$C$2</definedName>
    <definedName name="CisloStavby" localSheetId="1">Stavba!$D$2</definedName>
    <definedName name="cislostavby">'[1]Krycí list'!$A$7</definedName>
    <definedName name="CisloStavebnihoRozpoctu">Stavba!$D$4</definedName>
    <definedName name="dadresa">Stavba!$D$12:$G$12</definedName>
    <definedName name="DIČ" localSheetId="1">Stavba!$I$12</definedName>
    <definedName name="dmisto">Stavba!$E$13:$G$13</definedName>
    <definedName name="DPHSni">Stavba!$G$24</definedName>
    <definedName name="DPHZakl">Stavba!$G$26</definedName>
    <definedName name="dpsc" localSheetId="1">Stavba!$D$13</definedName>
    <definedName name="IČO" localSheetId="1">Stavba!$I$11</definedName>
    <definedName name="Mena">Stavba!$J$29</definedName>
    <definedName name="MistoStavby">Stavba!$D$4</definedName>
    <definedName name="nazevobjektu">Stavba!$E$3</definedName>
    <definedName name="NazevRozpoctu">'[1]Krycí list'!$D$2</definedName>
    <definedName name="NazevStavby" localSheetId="1">Stavba!$E$2</definedName>
    <definedName name="nazevstavby">'[1]Krycí list'!$C$7</definedName>
    <definedName name="NazevStavebnihoRozpoctu">Stavba!$E$4</definedName>
    <definedName name="_xlnm.Print_Titles" localSheetId="3">'SO01 1 Pol'!$1:$7</definedName>
    <definedName name="_xlnm.Print_Titles" localSheetId="4">'SO02 1 Pol'!$1:$7</definedName>
    <definedName name="_xlnm.Print_Titles" localSheetId="5">'SO03 1 Pol'!$1:$7</definedName>
    <definedName name="_xlnm.Print_Titles" localSheetId="6">'SO04 1 Pol'!$1:$7</definedName>
    <definedName name="_xlnm.Print_Titles" localSheetId="7">'SO05 1 Pol'!$1:$7</definedName>
    <definedName name="_xlnm.Print_Titles" localSheetId="8">'SO06 1 Pol'!$1:$7</definedName>
    <definedName name="_xlnm.Print_Titles" localSheetId="9">'SO07 1 Pol'!$1:$7</definedName>
    <definedName name="_xlnm.Print_Titles" localSheetId="10">'SO08 1 Pol'!$1:$7</definedName>
    <definedName name="_xlnm.Print_Titles" localSheetId="11">'SO10 1 Pol'!$1:$7</definedName>
    <definedName name="oadresa">Stavba!$D$6</definedName>
    <definedName name="Objednatel" localSheetId="1">Stavba!$D$5</definedName>
    <definedName name="Objekt" localSheetId="1">Stavba!$B$38</definedName>
    <definedName name="_xlnm.Print_Area" localSheetId="3">'SO01 1 Pol'!$A$1:$Y$38</definedName>
    <definedName name="_xlnm.Print_Area" localSheetId="4">'SO02 1 Pol'!$A$1:$Y$38</definedName>
    <definedName name="_xlnm.Print_Area" localSheetId="5">'SO03 1 Pol'!$A$1:$Y$38</definedName>
    <definedName name="_xlnm.Print_Area" localSheetId="6">'SO04 1 Pol'!$A$1:$Y$38</definedName>
    <definedName name="_xlnm.Print_Area" localSheetId="7">'SO05 1 Pol'!$A$1:$Y$38</definedName>
    <definedName name="_xlnm.Print_Area" localSheetId="8">'SO06 1 Pol'!$A$1:$Y$38</definedName>
    <definedName name="_xlnm.Print_Area" localSheetId="9">'SO07 1 Pol'!$A$1:$Y$37</definedName>
    <definedName name="_xlnm.Print_Area" localSheetId="10">'SO08 1 Pol'!$A$1:$Y$42</definedName>
    <definedName name="_xlnm.Print_Area" localSheetId="11">'SO10 1 Pol'!$A$1:$Y$39</definedName>
    <definedName name="_xlnm.Print_Area" localSheetId="1">Stavba!$A$1:$J$85</definedName>
    <definedName name="odic" localSheetId="1">Stavba!$I$6</definedName>
    <definedName name="oico" localSheetId="1">Stavba!$I$5</definedName>
    <definedName name="omisto" localSheetId="1">Stavba!$E$7</definedName>
    <definedName name="onazev" localSheetId="1">Stavba!$D$6</definedName>
    <definedName name="opsc" localSheetId="1">Stavba!$D$7</definedName>
    <definedName name="padresa">Stavba!$D$9</definedName>
    <definedName name="pdic">Stavba!$I$9</definedName>
    <definedName name="pico">Stavba!$I$8</definedName>
    <definedName name="pmisto">Stavba!$E$10</definedName>
    <definedName name="PocetMJ">#REF!</definedName>
    <definedName name="PoptavkaID">Stavba!$A$1</definedName>
    <definedName name="pPSC">Stavba!$D$10</definedName>
    <definedName name="Projektant">Stavba!$D$8</definedName>
    <definedName name="SazbaDPH1" localSheetId="1">Stavba!$E$23</definedName>
    <definedName name="SazbaDPH1">'[1]Krycí list'!$C$30</definedName>
    <definedName name="SazbaDPH2" localSheetId="1">Stavba!$E$25</definedName>
    <definedName name="SazbaDPH2">'[1]Krycí list'!$C$32</definedName>
    <definedName name="SloupecCC">#REF!</definedName>
    <definedName name="SloupecCisloPol">#REF!</definedName>
    <definedName name="SloupecJC">#REF!</definedName>
    <definedName name="SloupecMJ">#REF!</definedName>
    <definedName name="SloupecMnozstvi">#REF!</definedName>
    <definedName name="SloupecNazPol">#REF!</definedName>
    <definedName name="SloupecPC">#REF!</definedName>
    <definedName name="Vypracoval">Stavba!$D$14</definedName>
    <definedName name="Z_B7E7C763_C459_487D_8ABA_5CFDDFBD5A84_.wvu.Cols" localSheetId="1" hidden="1">Stavba!$A:$A</definedName>
    <definedName name="Z_B7E7C763_C459_487D_8ABA_5CFDDFBD5A84_.wvu.PrintArea" localSheetId="1" hidden="1">Stavba!$B$1:$J$36</definedName>
    <definedName name="ZakladDPHSni">Stavba!$G$23</definedName>
    <definedName name="ZakladDPHSniVypocet" localSheetId="1">Stavba!$F$58</definedName>
    <definedName name="ZakladDPHZakl">Stavba!$G$25</definedName>
    <definedName name="ZakladDPHZaklVypocet" localSheetId="1">Stavba!$G$58</definedName>
    <definedName name="ZaObjednatele">Stavba!$G$34</definedName>
    <definedName name="Zaokrouhleni">Stavba!$G$27</definedName>
    <definedName name="ZaZhotovitele">Stavba!$D$34</definedName>
    <definedName name="Zhotovitel">Stavba!$D$11:$G$11</definedName>
  </definedNames>
  <calcPr calcId="181029"/>
  <customWorkbookViews>
    <customWorkbookView name="Radim" guid="{B7E7C763-C459-487D-8ABA-5CFDDFBD5A84}" maximized="1" xWindow="-8" yWindow="-8" windowWidth="1296" windowHeight="1040" activeSheetId="1"/>
  </customWorkbookViews>
  <fileRecoveryPr repairLoad="1"/>
</workbook>
</file>

<file path=xl/calcChain.xml><?xml version="1.0" encoding="utf-8"?>
<calcChain xmlns="http://schemas.openxmlformats.org/spreadsheetml/2006/main">
  <c r="G52" i="1" l="1"/>
  <c r="G9" i="20"/>
  <c r="M9" i="20" s="1"/>
  <c r="I9" i="20"/>
  <c r="K9" i="20"/>
  <c r="O9" i="20"/>
  <c r="Q9" i="20"/>
  <c r="Q8" i="20" s="1"/>
  <c r="V9" i="20"/>
  <c r="G27" i="20"/>
  <c r="AF29" i="20" s="1"/>
  <c r="G57" i="1" s="1"/>
  <c r="I27" i="20"/>
  <c r="K27" i="20"/>
  <c r="M27" i="20"/>
  <c r="O27" i="20"/>
  <c r="Q27" i="20"/>
  <c r="V27" i="20"/>
  <c r="AE29" i="20"/>
  <c r="F56" i="1" s="1"/>
  <c r="G9" i="19"/>
  <c r="G8" i="19" s="1"/>
  <c r="G32" i="19" s="1"/>
  <c r="I9" i="19"/>
  <c r="I8" i="19" s="1"/>
  <c r="K9" i="19"/>
  <c r="K8" i="19" s="1"/>
  <c r="O9" i="19"/>
  <c r="O8" i="19" s="1"/>
  <c r="Q9" i="19"/>
  <c r="Q8" i="19" s="1"/>
  <c r="V9" i="19"/>
  <c r="V8" i="19" s="1"/>
  <c r="AE32" i="19"/>
  <c r="F55" i="1" s="1"/>
  <c r="G9" i="18"/>
  <c r="AF27" i="18" s="1"/>
  <c r="G53" i="1" s="1"/>
  <c r="I9" i="18"/>
  <c r="I8" i="18" s="1"/>
  <c r="K9" i="18"/>
  <c r="K8" i="18" s="1"/>
  <c r="O9" i="18"/>
  <c r="O8" i="18" s="1"/>
  <c r="Q9" i="18"/>
  <c r="Q8" i="18" s="1"/>
  <c r="V9" i="18"/>
  <c r="V8" i="18" s="1"/>
  <c r="AE27" i="18"/>
  <c r="F52" i="1" s="1"/>
  <c r="G9" i="17"/>
  <c r="G8" i="17" s="1"/>
  <c r="G28" i="17" s="1"/>
  <c r="I9" i="17"/>
  <c r="I8" i="17" s="1"/>
  <c r="K9" i="17"/>
  <c r="K8" i="17" s="1"/>
  <c r="O9" i="17"/>
  <c r="O8" i="17" s="1"/>
  <c r="Q9" i="17"/>
  <c r="Q8" i="17" s="1"/>
  <c r="V9" i="17"/>
  <c r="V8" i="17" s="1"/>
  <c r="AE28" i="17"/>
  <c r="F51" i="1" s="1"/>
  <c r="G9" i="16"/>
  <c r="G8" i="16" s="1"/>
  <c r="G28" i="16" s="1"/>
  <c r="I9" i="16"/>
  <c r="I8" i="16" s="1"/>
  <c r="K9" i="16"/>
  <c r="K8" i="16" s="1"/>
  <c r="O9" i="16"/>
  <c r="O8" i="16" s="1"/>
  <c r="Q9" i="16"/>
  <c r="Q8" i="16" s="1"/>
  <c r="V9" i="16"/>
  <c r="V8" i="16" s="1"/>
  <c r="AE28" i="16"/>
  <c r="F49" i="1" s="1"/>
  <c r="G9" i="15"/>
  <c r="G8" i="15" s="1"/>
  <c r="G28" i="15" s="1"/>
  <c r="I9" i="15"/>
  <c r="I8" i="15" s="1"/>
  <c r="K9" i="15"/>
  <c r="K8" i="15" s="1"/>
  <c r="O9" i="15"/>
  <c r="O8" i="15" s="1"/>
  <c r="Q9" i="15"/>
  <c r="Q8" i="15" s="1"/>
  <c r="V9" i="15"/>
  <c r="V8" i="15" s="1"/>
  <c r="AE28" i="15"/>
  <c r="F47" i="1" s="1"/>
  <c r="G9" i="14"/>
  <c r="G8" i="14" s="1"/>
  <c r="G28" i="14" s="1"/>
  <c r="I9" i="14"/>
  <c r="I8" i="14" s="1"/>
  <c r="K9" i="14"/>
  <c r="K8" i="14" s="1"/>
  <c r="O9" i="14"/>
  <c r="O8" i="14" s="1"/>
  <c r="Q9" i="14"/>
  <c r="Q8" i="14" s="1"/>
  <c r="V9" i="14"/>
  <c r="V8" i="14" s="1"/>
  <c r="AE28" i="14"/>
  <c r="F45" i="1" s="1"/>
  <c r="G9" i="13"/>
  <c r="G8" i="13" s="1"/>
  <c r="G28" i="13" s="1"/>
  <c r="I9" i="13"/>
  <c r="I8" i="13" s="1"/>
  <c r="K9" i="13"/>
  <c r="K8" i="13" s="1"/>
  <c r="O9" i="13"/>
  <c r="O8" i="13" s="1"/>
  <c r="Q9" i="13"/>
  <c r="Q8" i="13" s="1"/>
  <c r="V9" i="13"/>
  <c r="V8" i="13" s="1"/>
  <c r="AE28" i="13"/>
  <c r="F43" i="1" s="1"/>
  <c r="G9" i="12"/>
  <c r="AF28" i="12" s="1"/>
  <c r="G41" i="1" s="1"/>
  <c r="I9" i="12"/>
  <c r="I8" i="12" s="1"/>
  <c r="K9" i="12"/>
  <c r="K8" i="12" s="1"/>
  <c r="O9" i="12"/>
  <c r="O8" i="12" s="1"/>
  <c r="Q9" i="12"/>
  <c r="Q8" i="12" s="1"/>
  <c r="V9" i="12"/>
  <c r="V8" i="12" s="1"/>
  <c r="AE28" i="12"/>
  <c r="F40" i="1" s="1"/>
  <c r="I20" i="1"/>
  <c r="I19" i="1"/>
  <c r="I18" i="1"/>
  <c r="I16" i="1"/>
  <c r="J28" i="1"/>
  <c r="J26" i="1"/>
  <c r="G38" i="1"/>
  <c r="F38" i="1"/>
  <c r="J23" i="1"/>
  <c r="J24" i="1"/>
  <c r="J25" i="1"/>
  <c r="J27" i="1"/>
  <c r="E24" i="1"/>
  <c r="E26" i="1"/>
  <c r="O8" i="20" l="1"/>
  <c r="M8" i="20"/>
  <c r="K8" i="20"/>
  <c r="V8" i="20"/>
  <c r="I8" i="20"/>
  <c r="G8" i="20"/>
  <c r="G29" i="20" s="1"/>
  <c r="G56" i="1"/>
  <c r="H56" i="1" s="1"/>
  <c r="I56" i="1" s="1"/>
  <c r="F57" i="1"/>
  <c r="H57" i="1" s="1"/>
  <c r="I57" i="1" s="1"/>
  <c r="M9" i="19"/>
  <c r="M8" i="19" s="1"/>
  <c r="F54" i="1"/>
  <c r="H52" i="1"/>
  <c r="I52" i="1" s="1"/>
  <c r="M9" i="18"/>
  <c r="M8" i="18" s="1"/>
  <c r="G8" i="18"/>
  <c r="G27" i="18" s="1"/>
  <c r="F53" i="1"/>
  <c r="H53" i="1" s="1"/>
  <c r="I53" i="1" s="1"/>
  <c r="M9" i="16"/>
  <c r="M8" i="16" s="1"/>
  <c r="F50" i="1"/>
  <c r="M9" i="17"/>
  <c r="M8" i="17" s="1"/>
  <c r="F48" i="1"/>
  <c r="F46" i="1"/>
  <c r="AF28" i="15"/>
  <c r="F44" i="1"/>
  <c r="M9" i="13"/>
  <c r="M8" i="13" s="1"/>
  <c r="F42" i="1"/>
  <c r="F41" i="1"/>
  <c r="H41" i="1" s="1"/>
  <c r="I41" i="1" s="1"/>
  <c r="G8" i="12"/>
  <c r="M9" i="12"/>
  <c r="M8" i="12" s="1"/>
  <c r="F39" i="1"/>
  <c r="F58" i="1" s="1"/>
  <c r="G23" i="1" s="1"/>
  <c r="A23" i="1" s="1"/>
  <c r="G24" i="1" s="1"/>
  <c r="G40" i="1"/>
  <c r="H40" i="1" s="1"/>
  <c r="I40" i="1" s="1"/>
  <c r="AF32" i="19"/>
  <c r="AF28" i="17"/>
  <c r="AF28" i="16"/>
  <c r="M9" i="15"/>
  <c r="M8" i="15" s="1"/>
  <c r="AF28" i="14"/>
  <c r="M9" i="14"/>
  <c r="M8" i="14" s="1"/>
  <c r="AF28" i="13"/>
  <c r="G55" i="1" l="1"/>
  <c r="H55" i="1" s="1"/>
  <c r="I55" i="1" s="1"/>
  <c r="G54" i="1"/>
  <c r="H54" i="1" s="1"/>
  <c r="I54" i="1" s="1"/>
  <c r="I84" i="1"/>
  <c r="I85" i="1" s="1"/>
  <c r="J84" i="1" s="1"/>
  <c r="J85" i="1" s="1"/>
  <c r="G51" i="1"/>
  <c r="H51" i="1" s="1"/>
  <c r="I51" i="1" s="1"/>
  <c r="G50" i="1"/>
  <c r="H50" i="1" s="1"/>
  <c r="I50" i="1" s="1"/>
  <c r="G49" i="1"/>
  <c r="H49" i="1" s="1"/>
  <c r="I49" i="1" s="1"/>
  <c r="G48" i="1"/>
  <c r="H48" i="1" s="1"/>
  <c r="I48" i="1" s="1"/>
  <c r="G47" i="1"/>
  <c r="H47" i="1" s="1"/>
  <c r="I47" i="1" s="1"/>
  <c r="G46" i="1"/>
  <c r="H46" i="1" s="1"/>
  <c r="I46" i="1" s="1"/>
  <c r="G39" i="1"/>
  <c r="H39" i="1" s="1"/>
  <c r="H58" i="1" s="1"/>
  <c r="G45" i="1"/>
  <c r="H45" i="1" s="1"/>
  <c r="I45" i="1" s="1"/>
  <c r="G44" i="1"/>
  <c r="H44" i="1" s="1"/>
  <c r="I44" i="1" s="1"/>
  <c r="G42" i="1"/>
  <c r="G43" i="1"/>
  <c r="H43" i="1" s="1"/>
  <c r="I43" i="1" s="1"/>
  <c r="H42" i="1"/>
  <c r="I42" i="1" s="1"/>
  <c r="G28" i="12"/>
  <c r="A24" i="1"/>
  <c r="I17" i="1" l="1"/>
  <c r="I21" i="1" s="1"/>
  <c r="G58" i="1"/>
  <c r="G25" i="1" s="1"/>
  <c r="A25" i="1" s="1"/>
  <c r="G26" i="1" s="1"/>
  <c r="A27" i="1" s="1"/>
  <c r="I39" i="1"/>
  <c r="I58" i="1" s="1"/>
  <c r="J46" i="1" s="1"/>
  <c r="A26" i="1" l="1"/>
  <c r="G28" i="1"/>
  <c r="J42" i="1"/>
  <c r="J55" i="1"/>
  <c r="J50" i="1"/>
  <c r="J49" i="1"/>
  <c r="J48" i="1"/>
  <c r="J41" i="1"/>
  <c r="J45" i="1"/>
  <c r="J57" i="1"/>
  <c r="J53" i="1"/>
  <c r="J40" i="1"/>
  <c r="J52" i="1"/>
  <c r="J51" i="1"/>
  <c r="J56" i="1"/>
  <c r="J44" i="1"/>
  <c r="J47" i="1"/>
  <c r="J54" i="1"/>
  <c r="J39" i="1"/>
  <c r="J58" i="1" s="1"/>
  <c r="J43" i="1"/>
  <c r="G29" i="1"/>
  <c r="G27" i="1" s="1"/>
  <c r="A29" i="1"/>
</calcChain>
</file>

<file path=xl/comments1.xml><?xml version="1.0" encoding="utf-8"?>
<comments xmlns="http://schemas.openxmlformats.org/spreadsheetml/2006/main">
  <authors>
    <author>Radim Štěpánek</author>
    <author>Pavel Veternik</author>
  </authors>
  <commentList>
    <comment ref="D11" authorId="0" shapeId="0">
      <text>
        <r>
          <rPr>
            <sz val="9"/>
            <color indexed="81"/>
            <rFont val="Tahoma"/>
            <family val="2"/>
            <charset val="238"/>
          </rPr>
          <t>Název</t>
        </r>
      </text>
    </comment>
    <comment ref="I11" authorId="0" shapeId="0">
      <text>
        <r>
          <rPr>
            <sz val="9"/>
            <color indexed="81"/>
            <rFont val="Tahoma"/>
            <family val="2"/>
            <charset val="238"/>
          </rPr>
          <t>IČO</t>
        </r>
      </text>
    </comment>
    <comment ref="D12" authorId="0" shapeId="0">
      <text>
        <r>
          <rPr>
            <sz val="9"/>
            <color indexed="81"/>
            <rFont val="Tahoma"/>
            <family val="2"/>
            <charset val="238"/>
          </rPr>
          <t>Ulice</t>
        </r>
      </text>
    </comment>
    <comment ref="I12" authorId="0" shapeId="0">
      <text>
        <r>
          <rPr>
            <sz val="9"/>
            <color indexed="81"/>
            <rFont val="Tahoma"/>
            <family val="2"/>
            <charset val="238"/>
          </rPr>
          <t>DIČ</t>
        </r>
      </text>
    </comment>
    <comment ref="D13" authorId="0" shapeId="0">
      <text>
        <r>
          <rPr>
            <sz val="9"/>
            <color indexed="81"/>
            <rFont val="Tahoma"/>
            <family val="2"/>
            <charset val="238"/>
          </rPr>
          <t>PSČ</t>
        </r>
      </text>
    </comment>
    <comment ref="E13" authorId="1" shapeId="0">
      <text>
        <r>
          <rPr>
            <sz val="9"/>
            <color indexed="81"/>
            <rFont val="Tahoma"/>
            <family val="2"/>
            <charset val="238"/>
          </rPr>
          <t>Místo</t>
        </r>
      </text>
    </comment>
  </commentList>
</comments>
</file>

<file path=xl/comments10.xml><?xml version="1.0" encoding="utf-8"?>
<comments xmlns="http://schemas.openxmlformats.org/spreadsheetml/2006/main">
  <authors>
    <author>Pavel Kampa</author>
  </authors>
  <commentList>
    <comment ref="S6" authorId="0" shape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2.xml><?xml version="1.0" encoding="utf-8"?>
<comments xmlns="http://schemas.openxmlformats.org/spreadsheetml/2006/main">
  <authors>
    <author>Pavel Kampa</author>
  </authors>
  <commentList>
    <comment ref="S6" authorId="0" shape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3.xml><?xml version="1.0" encoding="utf-8"?>
<comments xmlns="http://schemas.openxmlformats.org/spreadsheetml/2006/main">
  <authors>
    <author>Pavel Kampa</author>
  </authors>
  <commentList>
    <comment ref="S6" authorId="0" shape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4.xml><?xml version="1.0" encoding="utf-8"?>
<comments xmlns="http://schemas.openxmlformats.org/spreadsheetml/2006/main">
  <authors>
    <author>Pavel Kampa</author>
  </authors>
  <commentList>
    <comment ref="S6" authorId="0" shape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5.xml><?xml version="1.0" encoding="utf-8"?>
<comments xmlns="http://schemas.openxmlformats.org/spreadsheetml/2006/main">
  <authors>
    <author>Pavel Kampa</author>
  </authors>
  <commentList>
    <comment ref="S6" authorId="0" shape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6.xml><?xml version="1.0" encoding="utf-8"?>
<comments xmlns="http://schemas.openxmlformats.org/spreadsheetml/2006/main">
  <authors>
    <author>Pavel Kampa</author>
  </authors>
  <commentList>
    <comment ref="S6" authorId="0" shape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7.xml><?xml version="1.0" encoding="utf-8"?>
<comments xmlns="http://schemas.openxmlformats.org/spreadsheetml/2006/main">
  <authors>
    <author>Pavel Kampa</author>
  </authors>
  <commentList>
    <comment ref="S6" authorId="0" shape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8.xml><?xml version="1.0" encoding="utf-8"?>
<comments xmlns="http://schemas.openxmlformats.org/spreadsheetml/2006/main">
  <authors>
    <author>Pavel Kampa</author>
  </authors>
  <commentList>
    <comment ref="S6" authorId="0" shape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9.xml><?xml version="1.0" encoding="utf-8"?>
<comments xmlns="http://schemas.openxmlformats.org/spreadsheetml/2006/main">
  <authors>
    <author>Pavel Kampa</author>
  </authors>
  <commentList>
    <comment ref="S6" authorId="0" shape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sharedStrings.xml><?xml version="1.0" encoding="utf-8"?>
<sst xmlns="http://schemas.openxmlformats.org/spreadsheetml/2006/main" count="833" uniqueCount="197">
  <si>
    <t>%</t>
  </si>
  <si>
    <t>Cena celkem</t>
  </si>
  <si>
    <t>Za zhotovitele</t>
  </si>
  <si>
    <t>Za objednatele</t>
  </si>
  <si>
    <t>Položkový rozpočet stavby</t>
  </si>
  <si>
    <t>Zaokrouhlení</t>
  </si>
  <si>
    <t>Název</t>
  </si>
  <si>
    <t xml:space="preserve">Položkový rozpočet </t>
  </si>
  <si>
    <t>S:</t>
  </si>
  <si>
    <t>O:</t>
  </si>
  <si>
    <t>R:</t>
  </si>
  <si>
    <t>dne</t>
  </si>
  <si>
    <t>v</t>
  </si>
  <si>
    <t>Základ pro sníženou DPH</t>
  </si>
  <si>
    <t xml:space="preserve">Snížená DPH </t>
  </si>
  <si>
    <t>Základ pro základní DPH</t>
  </si>
  <si>
    <t xml:space="preserve">Základní DPH </t>
  </si>
  <si>
    <t>Rekapitulace dílčích částí</t>
  </si>
  <si>
    <t>Číslo</t>
  </si>
  <si>
    <t>DPH celkem</t>
  </si>
  <si>
    <t>Zhotovitel:</t>
  </si>
  <si>
    <t>Projektant:</t>
  </si>
  <si>
    <t>Vypracoval:</t>
  </si>
  <si>
    <t>Objednatel:</t>
  </si>
  <si>
    <t>Stavba:</t>
  </si>
  <si>
    <t>Cena celkem bez DPH</t>
  </si>
  <si>
    <t>HSV</t>
  </si>
  <si>
    <t>PSV</t>
  </si>
  <si>
    <t>MON</t>
  </si>
  <si>
    <t>Vedlejší náklady</t>
  </si>
  <si>
    <t>Ostatní náklady</t>
  </si>
  <si>
    <t>Celkem</t>
  </si>
  <si>
    <t>Dodávka</t>
  </si>
  <si>
    <t>Montáž</t>
  </si>
  <si>
    <t>Rozpis ceny</t>
  </si>
  <si>
    <t>Rekapitulace daní</t>
  </si>
  <si>
    <t>DIČ:</t>
  </si>
  <si>
    <t>Cena celkem s DPH</t>
  </si>
  <si>
    <t>#RTSROZP#</t>
  </si>
  <si>
    <t>#CASTI&gt;&gt;</t>
  </si>
  <si>
    <t>Pokyny pro vyplnění</t>
  </si>
  <si>
    <t>Ve všech listech tohoto souboru můžete měnit pouze buňky s modrým pozadím. Jedná se o tyto údaje : 
- údaje o firmě
- jednotkové ceny položek zadané na maximálně dvě desetinná místa</t>
  </si>
  <si>
    <t>IČO:</t>
  </si>
  <si>
    <t>ART18.3</t>
  </si>
  <si>
    <t>Budování odb.učeben a doprovodné infrastruktury ZŠ Masarykova</t>
  </si>
  <si>
    <t>Město Valašské Meziříčí</t>
  </si>
  <si>
    <t>Náměstí 7/5</t>
  </si>
  <si>
    <t>Valašské Meziříčí</t>
  </si>
  <si>
    <t>75701</t>
  </si>
  <si>
    <t>00304387</t>
  </si>
  <si>
    <t>CZ00304387</t>
  </si>
  <si>
    <t>ARTING plus, s.r.o.</t>
  </si>
  <si>
    <t>40.pluku 1582</t>
  </si>
  <si>
    <t>26793539</t>
  </si>
  <si>
    <t>CZ26793539</t>
  </si>
  <si>
    <t>17.10.2024</t>
  </si>
  <si>
    <t>Stavba</t>
  </si>
  <si>
    <t>SO01</t>
  </si>
  <si>
    <t>Učebna č.dv.32 - "Člověk a jeho svět"</t>
  </si>
  <si>
    <t>1</t>
  </si>
  <si>
    <t>HW a SW</t>
  </si>
  <si>
    <t>SO02</t>
  </si>
  <si>
    <t>Učebna č.dv.107 - Učebna cizích jazyků I</t>
  </si>
  <si>
    <t>SO03</t>
  </si>
  <si>
    <t>Učebna č.dv.108 - učebna zeměpisu</t>
  </si>
  <si>
    <t>SO04</t>
  </si>
  <si>
    <t>Učebna č,dv.109 - Učebna cizích jazyků II</t>
  </si>
  <si>
    <t>SO05</t>
  </si>
  <si>
    <t>Učebna č.dv.111 - Učebna matematiky</t>
  </si>
  <si>
    <t>SO06</t>
  </si>
  <si>
    <t>Učebna družiny č.dv.54 - Učebna družiny I.</t>
  </si>
  <si>
    <t>SO07</t>
  </si>
  <si>
    <t>Uč.družiny č.dv.55 - Učebna družiny II.</t>
  </si>
  <si>
    <t>SO08</t>
  </si>
  <si>
    <t>Učebna družiny dv.č.56 - Učebna družiny III.</t>
  </si>
  <si>
    <t>SO10</t>
  </si>
  <si>
    <t>Sborovna č.dv.3</t>
  </si>
  <si>
    <t>Celkem za stavbu</t>
  </si>
  <si>
    <t>CZK</t>
  </si>
  <si>
    <t>#POPS</t>
  </si>
  <si>
    <t>Popis stavby: ART18.3 - Budování odb.učeben a doprovodné infrastruktury ZŠ Masarykova</t>
  </si>
  <si>
    <t>#POPO</t>
  </si>
  <si>
    <t>Popis objektu: SO01 - Učebna č.dv.32 - "Člověk a jeho svět"</t>
  </si>
  <si>
    <t>#POPR</t>
  </si>
  <si>
    <t>Popis rozpočtu: 1 - HW a SW</t>
  </si>
  <si>
    <t>Popis objektu: SO02 - Učebna č.dv.107 - Učebna cizích jazyků I</t>
  </si>
  <si>
    <t>Popis objektu: SO03 - Učebna č.dv.108 - učebna zeměpisu</t>
  </si>
  <si>
    <t>Popis objektu: SO04 - Učebna č,dv.109 - Učebna cizích jazyků II</t>
  </si>
  <si>
    <t>Popis objektu: SO05 - Učebna č.dv.111 - Učebna matematiky</t>
  </si>
  <si>
    <t>Popis objektu: SO06 - Učebna družiny č.dv.54 - Učebna družiny I.</t>
  </si>
  <si>
    <t>Popis objektu: SO07 - Uč.družiny č.dv.55 - Učebna družiny II.</t>
  </si>
  <si>
    <t>Popis objektu: SO08 - Učebna družiny dv.č.56 - Učebna družiny III.</t>
  </si>
  <si>
    <t>Popis objektu: SO10 - Sborovna č.dv.3</t>
  </si>
  <si>
    <t>Rekapitulace dílů</t>
  </si>
  <si>
    <t>Typ dílu</t>
  </si>
  <si>
    <t>799</t>
  </si>
  <si>
    <t>Ostatní</t>
  </si>
  <si>
    <t>VN</t>
  </si>
  <si>
    <t>ON</t>
  </si>
  <si>
    <t>#TypZaznamu#</t>
  </si>
  <si>
    <t>STA</t>
  </si>
  <si>
    <t>OBJ</t>
  </si>
  <si>
    <t>ROZ</t>
  </si>
  <si>
    <t>P.č.</t>
  </si>
  <si>
    <t>Číslo položky</t>
  </si>
  <si>
    <t>Název položky</t>
  </si>
  <si>
    <t>MJ</t>
  </si>
  <si>
    <t>Množství</t>
  </si>
  <si>
    <t>Cena / MJ</t>
  </si>
  <si>
    <t>Dodávka celk.</t>
  </si>
  <si>
    <t>Montáž celk.</t>
  </si>
  <si>
    <t>DPH</t>
  </si>
  <si>
    <t>Cena s DPH</t>
  </si>
  <si>
    <t>Hmotnost / MJ</t>
  </si>
  <si>
    <t>Hmotnost celk.(t)</t>
  </si>
  <si>
    <t>Dem. hmotnost / MJ</t>
  </si>
  <si>
    <t>Dem. hmotnost celk.(t)</t>
  </si>
  <si>
    <t>Ceník</t>
  </si>
  <si>
    <t>Cen. soustava / platnost</t>
  </si>
  <si>
    <t>Cenová úroveň</t>
  </si>
  <si>
    <t>Nhod / MJ</t>
  </si>
  <si>
    <t>Nhod celk.</t>
  </si>
  <si>
    <t>Dodavatel</t>
  </si>
  <si>
    <t>Typ položky</t>
  </si>
  <si>
    <t>Stav položky</t>
  </si>
  <si>
    <t>Díl:</t>
  </si>
  <si>
    <t>DIL</t>
  </si>
  <si>
    <t>7995</t>
  </si>
  <si>
    <t>ks</t>
  </si>
  <si>
    <t>Vlastní</t>
  </si>
  <si>
    <t>Indiv</t>
  </si>
  <si>
    <t>Práce</t>
  </si>
  <si>
    <t>Běžná</t>
  </si>
  <si>
    <t>POL1_</t>
  </si>
  <si>
    <t>POP</t>
  </si>
  <si>
    <t/>
  </si>
  <si>
    <t>SUM</t>
  </si>
  <si>
    <t>Poznámky uchazeče k zadání</t>
  </si>
  <si>
    <t>POPUZIV</t>
  </si>
  <si>
    <t>END</t>
  </si>
  <si>
    <t>R-položka</t>
  </si>
  <si>
    <t>POL12_1</t>
  </si>
  <si>
    <t>7915</t>
  </si>
  <si>
    <t>Instalace stávající tiskárny</t>
  </si>
  <si>
    <t>kpl</t>
  </si>
  <si>
    <t>Dataprojektor, vč.příslušenství a instalace</t>
  </si>
  <si>
    <t>Projektor:</t>
  </si>
  <si>
    <t>·        3-čipová technologie, krátká projekce, poměr 16:10 nebo 16:9</t>
  </si>
  <si>
    <t>·        laserový zdroj světla, kontrast. poměr min. 5.000.000 : 1</t>
  </si>
  <si>
    <t>·        nativní rozlišení min. FULL HD (1920 x 1080 px)</t>
  </si>
  <si>
    <t>·        svítivost min. 4.000 ANSI</t>
  </si>
  <si>
    <t>·        rozhraní min.: 1x LAN, 2x VGA, 2x HDMI, WIFI vč. Miracast, dálkové ovládání</t>
  </si>
  <si>
    <t>·        certifikace TCO</t>
  </si>
  <si>
    <t>·        kabeláž: LAN + HDMI + napájení</t>
  </si>
  <si>
    <t>·        instalace: montáž projektoru na tabuli (držák je součástí tabule), kabely musí být vedeny od projektoru ke katedře (vše v lištách)</t>
  </si>
  <si>
    <t>·        záruka 5 let</t>
  </si>
  <si>
    <t>Ozvučení:</t>
  </si>
  <si>
    <t>·        sada dvou aktivních stereo reproduktorů s vlastním zesilovačem a výkonem min. 15W sinus</t>
  </si>
  <si>
    <t>·        systémové držáky na stěnu</t>
  </si>
  <si>
    <t>·        kabeláž: analog. audio + napájení</t>
  </si>
  <si>
    <t>·        instalace: montáž obou repro na systémové držáky přibližně do rohů učebny, kabely musí být vedeny od repro ke katedře (vše v lištách)</t>
  </si>
  <si>
    <t>záruka 5 let</t>
  </si>
  <si>
    <t>·        3-čipová technologie, ultrakrátká projekce, poměr 16:10</t>
  </si>
  <si>
    <t>·        nativní rozlišení min. WXGA (1280 x 800 px)</t>
  </si>
  <si>
    <t>·        svítivost min. 3.500 ANSI</t>
  </si>
  <si>
    <t>·        interaktivita (ovládání dotykem prstů + 2 pera)</t>
  </si>
  <si>
    <t>·        rozhraní min.: 1x LAN, 2x VGA, 3x HDMI, MHL, volitelně WIFI (orig. dongle), dálkové ovládání</t>
  </si>
  <si>
    <t>·        instalace: montáž projektoru a interaktivní jednotky na tabuli (držák projektoru je součástí tabule), kabely vedeny od projektoru ke katedře (vše v lištách), odborná kalibrace interaktivity</t>
  </si>
  <si>
    <t>instalace: montáž obou repro na systémovém držáku přibližně do rohů učebny, kabely vedeny od repro ke katedře (vše v lištách)</t>
  </si>
  <si>
    <t>Interaktivní dataprojektor, vč.příslušenství a instalace</t>
  </si>
  <si>
    <t>Dotykový monitor:</t>
  </si>
  <si>
    <t>Stojan:</t>
  </si>
  <si>
    <t>PC:</t>
  </si>
  <si>
    <t>·        IPS panel, úhlopříčka min. 75", rozlišení min. 4K (3840 x 2160 px)</t>
  </si>
  <si>
    <t>·        min. 40 dotyků najednou, možnosti dotyku: stylus, prst, rukavice</t>
  </si>
  <si>
    <t>·        integrované stereo repro min. 2x 16W</t>
  </si>
  <si>
    <t>·        rozhraní: min. 1x LAN, 3x HDMI</t>
  </si>
  <si>
    <t>·        přísl.: 4x dotykové pero</t>
  </si>
  <si>
    <t>·        výškově stavitelný stojan na kolečkách, jednosloupový</t>
  </si>
  <si>
    <t>·        elektricky stavitelná výška (min. 50 cm)</t>
  </si>
  <si>
    <t>·        dostatečná nosnost a vhodný VESA pro vybraný monitor</t>
  </si>
  <si>
    <t>·        microPC s procesorem o výkonu minimálně 22.500 bodů dle cpubenchmark.net</t>
  </si>
  <si>
    <t>·        min. 8GB RAM, 250GB NVMe SSD</t>
  </si>
  <si>
    <t>·        rozhraní min.: WiFi 6E, Bluetooth, 1x HDMI, 1x DP, 1x USB s funkcí Smart Power-On</t>
  </si>
  <si>
    <t>·        OS vhodný pro integraci do domény (v české verzi)</t>
  </si>
  <si>
    <t>·        kovový VESA držák na přichycení PC k podstavci</t>
  </si>
  <si>
    <t>·        přísl.: bezdrátový set klávesnice a myši (v české verzi), přepěťová ochrana (pro monitor i PC, české zásuvky), nezbytná kabeláž pro celou sestavu</t>
  </si>
  <si>
    <t>Dotykový monitor na stojanu vč.PC a příslušenství, instalace</t>
  </si>
  <si>
    <t>·        3-čipová technologie, poměr 16:10</t>
  </si>
  <si>
    <t>·        nativní rozlišení min. WUXGA (1920 x 1200 px)</t>
  </si>
  <si>
    <t>·        svítivost min. 5.000 ANSI</t>
  </si>
  <si>
    <t>·        rozhraní min.: 1x LAN, 2x VGA, 2x HDMI, MHL, volitelně WIFI (orig. dongle), dálkové ovládání</t>
  </si>
  <si>
    <t>·        reproduktor o výkonu min. 16W</t>
  </si>
  <si>
    <t>·        příslušenství: teleskopický univerzální stropní držák, kabeláž: LAN + HDMI + napájení</t>
  </si>
  <si>
    <t>·        instalace: montáž projektoru na stropní držák, kabely vedeny od projektoru ke katedře (vše v lištách)</t>
  </si>
  <si>
    <t>·        5 let záruka</t>
  </si>
  <si>
    <t>instalace: montáž obou repro na systémové držáky přibližně do rohů sborovny, kabely musí být vedeny v lištách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</si>
</sst>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,##0.0"/>
    <numFmt numFmtId="165" formatCode="#,##0.00000"/>
  </numFmts>
  <fonts count="18" x14ac:knownFonts="1">
    <font>
      <sz val="10"/>
      <name val="Arial CE"/>
      <charset val="238"/>
    </font>
    <font>
      <sz val="10"/>
      <name val="Arial CE"/>
      <family val="2"/>
      <charset val="238"/>
    </font>
    <font>
      <b/>
      <sz val="14"/>
      <name val="Arial CE"/>
      <family val="2"/>
      <charset val="238"/>
    </font>
    <font>
      <sz val="9"/>
      <name val="Arial CE"/>
      <family val="2"/>
      <charset val="238"/>
    </font>
    <font>
      <b/>
      <sz val="12"/>
      <name val="Arial CE"/>
      <family val="2"/>
      <charset val="238"/>
    </font>
    <font>
      <b/>
      <sz val="10"/>
      <name val="Arial CE"/>
      <family val="2"/>
      <charset val="238"/>
    </font>
    <font>
      <b/>
      <sz val="12"/>
      <name val="Arial CE"/>
      <charset val="238"/>
    </font>
    <font>
      <sz val="9"/>
      <name val="Arial CE"/>
      <charset val="238"/>
    </font>
    <font>
      <b/>
      <sz val="10"/>
      <name val="Arial CE"/>
      <charset val="238"/>
    </font>
    <font>
      <sz val="12"/>
      <name val="Arial CE"/>
      <charset val="238"/>
    </font>
    <font>
      <sz val="7"/>
      <name val="Arial CE"/>
      <charset val="238"/>
    </font>
    <font>
      <b/>
      <sz val="11"/>
      <name val="Arial CE"/>
      <charset val="238"/>
    </font>
    <font>
      <b/>
      <sz val="13"/>
      <name val="Arial CE"/>
      <charset val="238"/>
    </font>
    <font>
      <sz val="11"/>
      <name val="Arial CE"/>
      <charset val="238"/>
    </font>
    <font>
      <sz val="9"/>
      <color indexed="81"/>
      <name val="Tahoma"/>
      <family val="2"/>
      <charset val="238"/>
    </font>
    <font>
      <b/>
      <sz val="9"/>
      <name val="Arial CE"/>
      <family val="2"/>
      <charset val="238"/>
    </font>
    <font>
      <sz val="8"/>
      <name val="Arial CE"/>
      <family val="2"/>
      <charset val="238"/>
    </font>
    <font>
      <sz val="8"/>
      <color indexed="17"/>
      <name val="Arial CE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D6E1EE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DBDBDB"/>
        <bgColor indexed="64"/>
      </patternFill>
    </fill>
  </fills>
  <borders count="44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266">
    <xf numFmtId="0" fontId="0" fillId="0" borderId="0" xfId="0"/>
    <xf numFmtId="14" fontId="3" fillId="0" borderId="0" xfId="0" applyNumberFormat="1" applyFont="1" applyAlignment="1">
      <alignment horizontal="left"/>
    </xf>
    <xf numFmtId="0" fontId="0" fillId="0" borderId="1" xfId="0" applyBorder="1"/>
    <xf numFmtId="0" fontId="0" fillId="0" borderId="0" xfId="0" applyAlignment="1">
      <alignment vertical="top"/>
    </xf>
    <xf numFmtId="49" fontId="0" fillId="0" borderId="0" xfId="0" applyNumberFormat="1" applyAlignment="1">
      <alignment vertical="top"/>
    </xf>
    <xf numFmtId="49" fontId="0" fillId="0" borderId="0" xfId="0" applyNumberFormat="1" applyAlignment="1">
      <alignment vertical="top" wrapText="1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0" borderId="2" xfId="0" applyBorder="1"/>
    <xf numFmtId="0" fontId="0" fillId="0" borderId="2" xfId="0" applyBorder="1" applyAlignment="1">
      <alignment horizontal="right"/>
    </xf>
    <xf numFmtId="0" fontId="0" fillId="0" borderId="0" xfId="0" applyAlignment="1">
      <alignment horizontal="center"/>
    </xf>
    <xf numFmtId="0" fontId="0" fillId="0" borderId="3" xfId="0" applyBorder="1"/>
    <xf numFmtId="0" fontId="0" fillId="0" borderId="4" xfId="0" applyBorder="1"/>
    <xf numFmtId="0" fontId="0" fillId="0" borderId="5" xfId="0" applyBorder="1" applyAlignment="1">
      <alignment horizontal="right"/>
    </xf>
    <xf numFmtId="0" fontId="0" fillId="0" borderId="6" xfId="0" applyBorder="1"/>
    <xf numFmtId="0" fontId="0" fillId="0" borderId="0" xfId="0" applyAlignment="1">
      <alignment horizontal="center" vertical="center"/>
    </xf>
    <xf numFmtId="4" fontId="0" fillId="0" borderId="0" xfId="0" applyNumberFormat="1" applyAlignment="1">
      <alignment horizontal="left" vertical="center"/>
    </xf>
    <xf numFmtId="0" fontId="0" fillId="0" borderId="1" xfId="0" applyBorder="1" applyAlignment="1">
      <alignment horizontal="right"/>
    </xf>
    <xf numFmtId="0" fontId="0" fillId="0" borderId="0" xfId="0" applyAlignment="1">
      <alignment horizontal="right" vertical="center"/>
    </xf>
    <xf numFmtId="0" fontId="0" fillId="0" borderId="6" xfId="0" applyBorder="1" applyAlignment="1">
      <alignment horizontal="right" vertical="center"/>
    </xf>
    <xf numFmtId="0" fontId="8" fillId="0" borderId="1" xfId="0" applyFont="1" applyBorder="1"/>
    <xf numFmtId="0" fontId="8" fillId="0" borderId="0" xfId="0" applyFont="1"/>
    <xf numFmtId="0" fontId="8" fillId="0" borderId="6" xfId="0" applyFont="1" applyBorder="1" applyAlignment="1">
      <alignment vertical="center"/>
    </xf>
    <xf numFmtId="0" fontId="0" fillId="0" borderId="6" xfId="0" applyBorder="1" applyAlignment="1">
      <alignment vertical="center"/>
    </xf>
    <xf numFmtId="0" fontId="8" fillId="0" borderId="2" xfId="0" applyFont="1" applyBorder="1" applyAlignment="1">
      <alignment horizontal="right"/>
    </xf>
    <xf numFmtId="0" fontId="8" fillId="0" borderId="6" xfId="0" applyFont="1" applyBorder="1" applyAlignment="1">
      <alignment vertical="top"/>
    </xf>
    <xf numFmtId="14" fontId="8" fillId="0" borderId="6" xfId="0" applyNumberFormat="1" applyFont="1" applyBorder="1" applyAlignment="1">
      <alignment horizontal="center" vertical="top"/>
    </xf>
    <xf numFmtId="0" fontId="8" fillId="0" borderId="1" xfId="0" applyFont="1" applyBorder="1" applyAlignment="1">
      <alignment horizontal="left" vertical="center" indent="1"/>
    </xf>
    <xf numFmtId="0" fontId="8" fillId="0" borderId="9" xfId="0" applyFont="1" applyBorder="1" applyAlignment="1">
      <alignment horizontal="left" vertical="center" indent="1"/>
    </xf>
    <xf numFmtId="0" fontId="0" fillId="0" borderId="6" xfId="0" applyBorder="1" applyAlignment="1">
      <alignment horizontal="left" vertical="center" indent="1"/>
    </xf>
    <xf numFmtId="0" fontId="0" fillId="0" borderId="1" xfId="0" applyBorder="1" applyAlignment="1">
      <alignment horizontal="left" vertical="center" indent="1"/>
    </xf>
    <xf numFmtId="0" fontId="0" fillId="0" borderId="9" xfId="0" applyBorder="1" applyAlignment="1">
      <alignment horizontal="left" vertical="center" indent="1"/>
    </xf>
    <xf numFmtId="0" fontId="8" fillId="0" borderId="12" xfId="0" applyFont="1" applyBorder="1" applyAlignment="1">
      <alignment vertical="center"/>
    </xf>
    <xf numFmtId="0" fontId="0" fillId="0" borderId="8" xfId="0" applyBorder="1"/>
    <xf numFmtId="0" fontId="0" fillId="0" borderId="9" xfId="0" applyBorder="1" applyAlignment="1">
      <alignment horizontal="left" indent="1"/>
    </xf>
    <xf numFmtId="0" fontId="0" fillId="0" borderId="6" xfId="0" applyBorder="1" applyAlignment="1">
      <alignment horizontal="right"/>
    </xf>
    <xf numFmtId="49" fontId="0" fillId="0" borderId="8" xfId="0" applyNumberFormat="1" applyBorder="1" applyAlignment="1">
      <alignment horizontal="left" vertical="center"/>
    </xf>
    <xf numFmtId="0" fontId="0" fillId="0" borderId="14" xfId="0" applyBorder="1" applyAlignment="1">
      <alignment horizontal="left" vertical="center" indent="1"/>
    </xf>
    <xf numFmtId="0" fontId="0" fillId="0" borderId="12" xfId="0" applyBorder="1" applyAlignment="1">
      <alignment horizontal="left" vertical="center" indent="1"/>
    </xf>
    <xf numFmtId="49" fontId="0" fillId="0" borderId="16" xfId="0" applyNumberFormat="1" applyBorder="1" applyAlignment="1">
      <alignment horizontal="left" vertical="center"/>
    </xf>
    <xf numFmtId="49" fontId="0" fillId="0" borderId="2" xfId="0" applyNumberFormat="1" applyBorder="1" applyAlignment="1">
      <alignment horizontal="left" vertical="center"/>
    </xf>
    <xf numFmtId="0" fontId="0" fillId="0" borderId="14" xfId="0" applyBorder="1" applyAlignment="1">
      <alignment horizontal="left" indent="1"/>
    </xf>
    <xf numFmtId="0" fontId="0" fillId="0" borderId="17" xfId="0" applyBorder="1" applyAlignment="1">
      <alignment horizontal="left" vertical="top" indent="1"/>
    </xf>
    <xf numFmtId="0" fontId="8" fillId="0" borderId="18" xfId="0" applyFont="1" applyBorder="1" applyAlignment="1">
      <alignment vertical="center"/>
    </xf>
    <xf numFmtId="0" fontId="0" fillId="0" borderId="18" xfId="0" applyBorder="1" applyAlignment="1">
      <alignment horizontal="right" vertical="center"/>
    </xf>
    <xf numFmtId="0" fontId="0" fillId="0" borderId="19" xfId="0" applyBorder="1"/>
    <xf numFmtId="0" fontId="0" fillId="0" borderId="20" xfId="0" applyBorder="1"/>
    <xf numFmtId="0" fontId="8" fillId="0" borderId="14" xfId="0" applyFont="1" applyBorder="1" applyAlignment="1">
      <alignment horizontal="left" vertical="center" indent="1"/>
    </xf>
    <xf numFmtId="49" fontId="0" fillId="0" borderId="12" xfId="0" applyNumberFormat="1" applyBorder="1" applyAlignment="1">
      <alignment vertical="center"/>
    </xf>
    <xf numFmtId="0" fontId="0" fillId="0" borderId="21" xfId="0" applyBorder="1" applyAlignment="1">
      <alignment vertical="center"/>
    </xf>
    <xf numFmtId="0" fontId="0" fillId="0" borderId="0" xfId="0" applyAlignment="1">
      <alignment wrapText="1"/>
    </xf>
    <xf numFmtId="0" fontId="0" fillId="0" borderId="6" xfId="0" applyBorder="1" applyAlignment="1">
      <alignment wrapText="1"/>
    </xf>
    <xf numFmtId="0" fontId="8" fillId="0" borderId="0" xfId="0" applyFont="1" applyAlignment="1">
      <alignment vertical="center" wrapText="1"/>
    </xf>
    <xf numFmtId="0" fontId="8" fillId="0" borderId="6" xfId="0" applyFont="1" applyBorder="1" applyAlignment="1">
      <alignment horizontal="right" vertical="center" wrapText="1"/>
    </xf>
    <xf numFmtId="0" fontId="0" fillId="0" borderId="18" xfId="0" applyBorder="1" applyAlignment="1">
      <alignment vertical="top" wrapText="1"/>
    </xf>
    <xf numFmtId="0" fontId="8" fillId="0" borderId="18" xfId="0" applyFont="1" applyBorder="1" applyAlignment="1">
      <alignment horizontal="left" vertical="top" wrapText="1"/>
    </xf>
    <xf numFmtId="0" fontId="8" fillId="0" borderId="18" xfId="0" applyFont="1" applyBorder="1" applyAlignment="1">
      <alignment vertical="center" wrapText="1"/>
    </xf>
    <xf numFmtId="0" fontId="0" fillId="0" borderId="6" xfId="0" applyBorder="1" applyAlignment="1">
      <alignment horizontal="left" wrapText="1"/>
    </xf>
    <xf numFmtId="0" fontId="0" fillId="0" borderId="12" xfId="0" applyBorder="1" applyAlignment="1">
      <alignment horizontal="left" vertical="center" wrapText="1"/>
    </xf>
    <xf numFmtId="0" fontId="0" fillId="0" borderId="12" xfId="0" applyBorder="1" applyAlignment="1">
      <alignment wrapText="1"/>
    </xf>
    <xf numFmtId="0" fontId="8" fillId="0" borderId="12" xfId="0" applyFont="1" applyBorder="1" applyAlignment="1">
      <alignment horizontal="left" vertical="center" wrapText="1"/>
    </xf>
    <xf numFmtId="0" fontId="8" fillId="0" borderId="12" xfId="0" applyFont="1" applyBorder="1" applyAlignment="1">
      <alignment wrapText="1"/>
    </xf>
    <xf numFmtId="1" fontId="8" fillId="0" borderId="12" xfId="0" applyNumberFormat="1" applyFont="1" applyBorder="1" applyAlignment="1">
      <alignment horizontal="right" vertical="center" wrapText="1"/>
    </xf>
    <xf numFmtId="1" fontId="8" fillId="0" borderId="15" xfId="0" applyNumberFormat="1" applyFont="1" applyBorder="1" applyAlignment="1">
      <alignment horizontal="right" vertical="center" wrapText="1"/>
    </xf>
    <xf numFmtId="0" fontId="0" fillId="0" borderId="6" xfId="0" applyBorder="1" applyAlignment="1">
      <alignment horizontal="left" vertical="center" wrapText="1"/>
    </xf>
    <xf numFmtId="1" fontId="8" fillId="0" borderId="10" xfId="0" applyNumberFormat="1" applyFont="1" applyBorder="1" applyAlignment="1">
      <alignment horizontal="right" vertical="center" wrapText="1"/>
    </xf>
    <xf numFmtId="0" fontId="0" fillId="0" borderId="0" xfId="0" applyAlignment="1">
      <alignment horizontal="left" vertical="center" wrapText="1"/>
    </xf>
    <xf numFmtId="1" fontId="0" fillId="0" borderId="0" xfId="0" applyNumberFormat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8" fillId="0" borderId="6" xfId="0" applyFont="1" applyBorder="1" applyAlignment="1">
      <alignment vertical="top" wrapText="1"/>
    </xf>
    <xf numFmtId="0" fontId="8" fillId="0" borderId="0" xfId="0" applyFont="1" applyAlignment="1">
      <alignment wrapText="1"/>
    </xf>
    <xf numFmtId="0" fontId="0" fillId="0" borderId="4" xfId="0" applyBorder="1" applyAlignment="1">
      <alignment wrapText="1"/>
    </xf>
    <xf numFmtId="0" fontId="9" fillId="3" borderId="1" xfId="0" applyFont="1" applyFill="1" applyBorder="1" applyAlignment="1">
      <alignment horizontal="left" vertical="center" indent="1"/>
    </xf>
    <xf numFmtId="0" fontId="0" fillId="3" borderId="0" xfId="0" applyFill="1" applyAlignment="1">
      <alignment wrapText="1"/>
    </xf>
    <xf numFmtId="49" fontId="6" fillId="3" borderId="0" xfId="0" applyNumberFormat="1" applyFont="1" applyFill="1" applyAlignment="1">
      <alignment horizontal="left" vertical="center" wrapText="1"/>
    </xf>
    <xf numFmtId="0" fontId="0" fillId="3" borderId="1" xfId="0" applyFill="1" applyBorder="1" applyAlignment="1">
      <alignment horizontal="left" vertical="center" indent="1"/>
    </xf>
    <xf numFmtId="0" fontId="8" fillId="3" borderId="0" xfId="0" applyFont="1" applyFill="1" applyAlignment="1">
      <alignment horizontal="left" vertical="center" wrapText="1"/>
    </xf>
    <xf numFmtId="0" fontId="0" fillId="3" borderId="9" xfId="0" applyFill="1" applyBorder="1" applyAlignment="1">
      <alignment horizontal="left" vertical="center" indent="1"/>
    </xf>
    <xf numFmtId="0" fontId="0" fillId="3" borderId="6" xfId="0" applyFill="1" applyBorder="1" applyAlignment="1">
      <alignment wrapText="1"/>
    </xf>
    <xf numFmtId="0" fontId="8" fillId="3" borderId="6" xfId="0" applyFont="1" applyFill="1" applyBorder="1" applyAlignment="1">
      <alignment horizontal="left" vertical="center" wrapText="1"/>
    </xf>
    <xf numFmtId="49" fontId="8" fillId="0" borderId="0" xfId="0" applyNumberFormat="1" applyFont="1" applyAlignment="1">
      <alignment horizontal="left" vertical="center" wrapText="1"/>
    </xf>
    <xf numFmtId="49" fontId="8" fillId="0" borderId="6" xfId="0" applyNumberFormat="1" applyFont="1" applyBorder="1" applyAlignment="1">
      <alignment horizontal="left" vertical="center" wrapText="1"/>
    </xf>
    <xf numFmtId="49" fontId="8" fillId="0" borderId="0" xfId="0" applyNumberFormat="1" applyFont="1" applyAlignment="1">
      <alignment horizontal="left" vertical="center"/>
    </xf>
    <xf numFmtId="49" fontId="0" fillId="0" borderId="6" xfId="0" applyNumberFormat="1" applyBorder="1" applyAlignment="1">
      <alignment vertical="center" wrapText="1"/>
    </xf>
    <xf numFmtId="0" fontId="8" fillId="4" borderId="0" xfId="0" applyFont="1" applyFill="1" applyAlignment="1" applyProtection="1">
      <alignment horizontal="left" vertical="center"/>
      <protection locked="0"/>
    </xf>
    <xf numFmtId="0" fontId="8" fillId="4" borderId="6" xfId="0" applyFont="1" applyFill="1" applyBorder="1" applyAlignment="1" applyProtection="1">
      <alignment horizontal="left" vertical="center" wrapText="1"/>
      <protection locked="0"/>
    </xf>
    <xf numFmtId="4" fontId="0" fillId="0" borderId="0" xfId="0" applyNumberFormat="1"/>
    <xf numFmtId="4" fontId="0" fillId="0" borderId="26" xfId="0" applyNumberFormat="1" applyBorder="1"/>
    <xf numFmtId="0" fontId="4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shrinkToFit="1"/>
    </xf>
    <xf numFmtId="0" fontId="2" fillId="0" borderId="0" xfId="0" applyFont="1" applyAlignment="1">
      <alignment horizontal="center" vertical="center"/>
    </xf>
    <xf numFmtId="4" fontId="7" fillId="5" borderId="30" xfId="0" applyNumberFormat="1" applyFont="1" applyFill="1" applyBorder="1" applyAlignment="1">
      <alignment vertical="center"/>
    </xf>
    <xf numFmtId="4" fontId="7" fillId="5" borderId="31" xfId="0" applyNumberFormat="1" applyFont="1" applyFill="1" applyBorder="1" applyAlignment="1">
      <alignment vertical="center" wrapText="1"/>
    </xf>
    <xf numFmtId="4" fontId="10" fillId="5" borderId="32" xfId="0" applyNumberFormat="1" applyFont="1" applyFill="1" applyBorder="1" applyAlignment="1">
      <alignment horizontal="center" vertical="center" wrapText="1" shrinkToFit="1"/>
    </xf>
    <xf numFmtId="4" fontId="7" fillId="5" borderId="32" xfId="0" applyNumberFormat="1" applyFont="1" applyFill="1" applyBorder="1" applyAlignment="1">
      <alignment horizontal="center" vertical="center" wrapText="1" shrinkToFit="1"/>
    </xf>
    <xf numFmtId="3" fontId="7" fillId="5" borderId="32" xfId="0" applyNumberFormat="1" applyFont="1" applyFill="1" applyBorder="1" applyAlignment="1">
      <alignment horizontal="center" vertical="center" wrapText="1"/>
    </xf>
    <xf numFmtId="4" fontId="0" fillId="0" borderId="33" xfId="0" applyNumberFormat="1" applyBorder="1" applyAlignment="1">
      <alignment vertical="center"/>
    </xf>
    <xf numFmtId="4" fontId="3" fillId="0" borderId="35" xfId="0" applyNumberFormat="1" applyFont="1" applyBorder="1" applyAlignment="1">
      <alignment horizontal="right" vertical="center" wrapText="1" shrinkToFit="1"/>
    </xf>
    <xf numFmtId="4" fontId="3" fillId="0" borderId="35" xfId="0" applyNumberFormat="1" applyFont="1" applyBorder="1" applyAlignment="1">
      <alignment horizontal="right" vertical="center" shrinkToFit="1"/>
    </xf>
    <xf numFmtId="4" fontId="0" fillId="0" borderId="35" xfId="0" applyNumberFormat="1" applyBorder="1" applyAlignment="1">
      <alignment vertical="center" shrinkToFit="1"/>
    </xf>
    <xf numFmtId="3" fontId="0" fillId="0" borderId="35" xfId="0" applyNumberFormat="1" applyBorder="1" applyAlignment="1">
      <alignment vertical="center"/>
    </xf>
    <xf numFmtId="4" fontId="5" fillId="0" borderId="33" xfId="0" applyNumberFormat="1" applyFont="1" applyBorder="1" applyAlignment="1">
      <alignment vertical="center"/>
    </xf>
    <xf numFmtId="4" fontId="5" fillId="0" borderId="35" xfId="0" applyNumberFormat="1" applyFont="1" applyBorder="1" applyAlignment="1">
      <alignment vertical="center" wrapText="1" shrinkToFit="1"/>
    </xf>
    <xf numFmtId="4" fontId="5" fillId="0" borderId="35" xfId="0" applyNumberFormat="1" applyFont="1" applyBorder="1" applyAlignment="1">
      <alignment vertical="center" shrinkToFit="1"/>
    </xf>
    <xf numFmtId="3" fontId="5" fillId="0" borderId="35" xfId="0" applyNumberFormat="1" applyFont="1" applyBorder="1" applyAlignment="1">
      <alignment vertical="center"/>
    </xf>
    <xf numFmtId="4" fontId="0" fillId="0" borderId="33" xfId="0" applyNumberFormat="1" applyBorder="1" applyAlignment="1">
      <alignment horizontal="left" vertical="center"/>
    </xf>
    <xf numFmtId="4" fontId="0" fillId="0" borderId="35" xfId="0" applyNumberFormat="1" applyBorder="1" applyAlignment="1">
      <alignment vertical="center" wrapText="1" shrinkToFit="1"/>
    </xf>
    <xf numFmtId="4" fontId="0" fillId="3" borderId="39" xfId="0" applyNumberFormat="1" applyFill="1" applyBorder="1" applyAlignment="1">
      <alignment vertical="center" wrapText="1" shrinkToFit="1"/>
    </xf>
    <xf numFmtId="4" fontId="0" fillId="3" borderId="39" xfId="0" applyNumberFormat="1" applyFill="1" applyBorder="1" applyAlignment="1">
      <alignment vertical="center" shrinkToFit="1"/>
    </xf>
    <xf numFmtId="3" fontId="0" fillId="3" borderId="39" xfId="0" applyNumberFormat="1" applyFill="1" applyBorder="1" applyAlignment="1">
      <alignment vertical="center"/>
    </xf>
    <xf numFmtId="0" fontId="4" fillId="3" borderId="11" xfId="0" applyFont="1" applyFill="1" applyBorder="1" applyAlignment="1">
      <alignment horizontal="left" vertical="center" indent="1"/>
    </xf>
    <xf numFmtId="0" fontId="5" fillId="3" borderId="7" xfId="0" applyFont="1" applyFill="1" applyBorder="1" applyAlignment="1">
      <alignment horizontal="left" vertical="center" wrapText="1"/>
    </xf>
    <xf numFmtId="0" fontId="0" fillId="3" borderId="7" xfId="0" applyFill="1" applyBorder="1" applyAlignment="1">
      <alignment horizontal="left" vertical="center" wrapText="1"/>
    </xf>
    <xf numFmtId="4" fontId="4" fillId="3" borderId="7" xfId="0" applyNumberFormat="1" applyFont="1" applyFill="1" applyBorder="1" applyAlignment="1">
      <alignment horizontal="left" vertical="center"/>
    </xf>
    <xf numFmtId="49" fontId="0" fillId="3" borderId="13" xfId="0" applyNumberFormat="1" applyFill="1" applyBorder="1" applyAlignment="1">
      <alignment horizontal="left" vertical="center"/>
    </xf>
    <xf numFmtId="0" fontId="0" fillId="3" borderId="7" xfId="0" applyFill="1" applyBorder="1" applyAlignment="1">
      <alignment wrapText="1"/>
    </xf>
    <xf numFmtId="0" fontId="0" fillId="3" borderId="7" xfId="0" applyFill="1" applyBorder="1"/>
    <xf numFmtId="49" fontId="8" fillId="3" borderId="13" xfId="0" applyNumberFormat="1" applyFont="1" applyFill="1" applyBorder="1" applyAlignment="1">
      <alignment horizontal="left" vertical="center"/>
    </xf>
    <xf numFmtId="0" fontId="4" fillId="0" borderId="0" xfId="0" applyFont="1"/>
    <xf numFmtId="49" fontId="0" fillId="0" borderId="0" xfId="0" applyNumberFormat="1"/>
    <xf numFmtId="0" fontId="15" fillId="0" borderId="26" xfId="0" applyFont="1" applyBorder="1" applyAlignment="1">
      <alignment horizontal="center" vertical="center" wrapText="1"/>
    </xf>
    <xf numFmtId="0" fontId="3" fillId="0" borderId="26" xfId="0" applyFont="1" applyBorder="1" applyAlignment="1">
      <alignment vertical="center"/>
    </xf>
    <xf numFmtId="0" fontId="3" fillId="0" borderId="26" xfId="0" applyFont="1" applyBorder="1"/>
    <xf numFmtId="0" fontId="15" fillId="5" borderId="30" xfId="0" applyFont="1" applyFill="1" applyBorder="1" applyAlignment="1">
      <alignment horizontal="center" vertical="center" wrapText="1"/>
    </xf>
    <xf numFmtId="0" fontId="15" fillId="5" borderId="31" xfId="0" applyFont="1" applyFill="1" applyBorder="1" applyAlignment="1">
      <alignment horizontal="center" vertical="center" wrapText="1"/>
    </xf>
    <xf numFmtId="0" fontId="15" fillId="5" borderId="32" xfId="0" applyFont="1" applyFill="1" applyBorder="1" applyAlignment="1">
      <alignment horizontal="center" vertical="center" wrapText="1"/>
    </xf>
    <xf numFmtId="49" fontId="3" fillId="0" borderId="33" xfId="0" applyNumberFormat="1" applyFont="1" applyBorder="1" applyAlignment="1">
      <alignment vertical="center"/>
    </xf>
    <xf numFmtId="0" fontId="3" fillId="3" borderId="36" xfId="0" applyFont="1" applyFill="1" applyBorder="1" applyAlignment="1">
      <alignment vertical="center"/>
    </xf>
    <xf numFmtId="0" fontId="3" fillId="3" borderId="36" xfId="0" applyFont="1" applyFill="1" applyBorder="1" applyAlignment="1">
      <alignment vertical="center" wrapText="1"/>
    </xf>
    <xf numFmtId="0" fontId="3" fillId="3" borderId="37" xfId="0" applyFont="1" applyFill="1" applyBorder="1" applyAlignment="1">
      <alignment vertical="center" wrapText="1"/>
    </xf>
    <xf numFmtId="164" fontId="3" fillId="0" borderId="35" xfId="0" applyNumberFormat="1" applyFont="1" applyBorder="1" applyAlignment="1">
      <alignment vertical="center"/>
    </xf>
    <xf numFmtId="164" fontId="3" fillId="3" borderId="39" xfId="0" applyNumberFormat="1" applyFont="1" applyFill="1" applyBorder="1" applyAlignment="1">
      <alignment vertical="center"/>
    </xf>
    <xf numFmtId="164" fontId="0" fillId="0" borderId="0" xfId="0" applyNumberFormat="1"/>
    <xf numFmtId="4" fontId="3" fillId="0" borderId="35" xfId="0" applyNumberFormat="1" applyFont="1" applyBorder="1" applyAlignment="1">
      <alignment horizontal="center" vertical="center"/>
    </xf>
    <xf numFmtId="4" fontId="3" fillId="0" borderId="35" xfId="0" applyNumberFormat="1" applyFont="1" applyBorder="1" applyAlignment="1">
      <alignment vertical="center"/>
    </xf>
    <xf numFmtId="4" fontId="3" fillId="3" borderId="39" xfId="0" applyNumberFormat="1" applyFont="1" applyFill="1" applyBorder="1" applyAlignment="1">
      <alignment horizontal="center" vertical="center"/>
    </xf>
    <xf numFmtId="4" fontId="3" fillId="3" borderId="39" xfId="0" applyNumberFormat="1" applyFont="1" applyFill="1" applyBorder="1" applyAlignment="1">
      <alignment vertical="center"/>
    </xf>
    <xf numFmtId="49" fontId="0" fillId="0" borderId="1" xfId="0" applyNumberFormat="1" applyBorder="1"/>
    <xf numFmtId="0" fontId="1" fillId="0" borderId="21" xfId="0" applyFont="1" applyBorder="1" applyAlignment="1">
      <alignment vertical="center"/>
    </xf>
    <xf numFmtId="0" fontId="1" fillId="3" borderId="21" xfId="0" applyFont="1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0" fontId="0" fillId="5" borderId="15" xfId="0" applyFill="1" applyBorder="1"/>
    <xf numFmtId="0" fontId="0" fillId="5" borderId="21" xfId="0" applyFill="1" applyBorder="1"/>
    <xf numFmtId="0" fontId="0" fillId="5" borderId="21" xfId="0" applyFill="1" applyBorder="1" applyAlignment="1">
      <alignment horizontal="center"/>
    </xf>
    <xf numFmtId="49" fontId="0" fillId="5" borderId="21" xfId="0" applyNumberFormat="1" applyFill="1" applyBorder="1"/>
    <xf numFmtId="0" fontId="0" fillId="5" borderId="21" xfId="0" applyFill="1" applyBorder="1" applyAlignment="1">
      <alignment wrapText="1"/>
    </xf>
    <xf numFmtId="0" fontId="16" fillId="0" borderId="0" xfId="0" applyFont="1"/>
    <xf numFmtId="165" fontId="0" fillId="0" borderId="0" xfId="0" applyNumberFormat="1" applyAlignment="1">
      <alignment vertical="top"/>
    </xf>
    <xf numFmtId="4" fontId="0" fillId="0" borderId="0" xfId="0" applyNumberFormat="1" applyAlignment="1">
      <alignment vertical="top"/>
    </xf>
    <xf numFmtId="0" fontId="5" fillId="3" borderId="15" xfId="0" applyFont="1" applyFill="1" applyBorder="1" applyAlignment="1">
      <alignment vertical="top"/>
    </xf>
    <xf numFmtId="49" fontId="5" fillId="3" borderId="12" xfId="0" applyNumberFormat="1" applyFont="1" applyFill="1" applyBorder="1" applyAlignment="1">
      <alignment vertical="top"/>
    </xf>
    <xf numFmtId="0" fontId="5" fillId="3" borderId="12" xfId="0" applyFont="1" applyFill="1" applyBorder="1" applyAlignment="1">
      <alignment horizontal="center" vertical="top"/>
    </xf>
    <xf numFmtId="0" fontId="5" fillId="3" borderId="12" xfId="0" applyFont="1" applyFill="1" applyBorder="1" applyAlignment="1">
      <alignment vertical="top"/>
    </xf>
    <xf numFmtId="0" fontId="16" fillId="0" borderId="0" xfId="0" applyFont="1" applyAlignment="1">
      <alignment vertical="top"/>
    </xf>
    <xf numFmtId="49" fontId="16" fillId="0" borderId="0" xfId="0" applyNumberFormat="1" applyFont="1" applyAlignment="1">
      <alignment vertical="top"/>
    </xf>
    <xf numFmtId="165" fontId="16" fillId="0" borderId="0" xfId="0" applyNumberFormat="1" applyFont="1" applyAlignment="1">
      <alignment vertical="top" shrinkToFit="1"/>
    </xf>
    <xf numFmtId="4" fontId="16" fillId="0" borderId="0" xfId="0" applyNumberFormat="1" applyFont="1" applyAlignment="1">
      <alignment vertical="top" shrinkToFit="1"/>
    </xf>
    <xf numFmtId="0" fontId="17" fillId="0" borderId="0" xfId="0" applyFont="1" applyAlignment="1">
      <alignment horizontal="center" vertical="top" shrinkToFit="1"/>
    </xf>
    <xf numFmtId="165" fontId="17" fillId="0" borderId="0" xfId="0" applyNumberFormat="1" applyFont="1" applyAlignment="1">
      <alignment vertical="top" shrinkToFit="1"/>
    </xf>
    <xf numFmtId="4" fontId="17" fillId="0" borderId="0" xfId="0" applyNumberFormat="1" applyFont="1" applyAlignment="1">
      <alignment vertical="top" shrinkToFit="1"/>
    </xf>
    <xf numFmtId="4" fontId="5" fillId="3" borderId="0" xfId="0" applyNumberFormat="1" applyFont="1" applyFill="1" applyAlignment="1">
      <alignment vertical="top" shrinkToFit="1"/>
    </xf>
    <xf numFmtId="0" fontId="5" fillId="3" borderId="29" xfId="0" applyFont="1" applyFill="1" applyBorder="1" applyAlignment="1">
      <alignment vertical="top"/>
    </xf>
    <xf numFmtId="49" fontId="5" fillId="3" borderId="18" xfId="0" applyNumberFormat="1" applyFont="1" applyFill="1" applyBorder="1" applyAlignment="1">
      <alignment vertical="top"/>
    </xf>
    <xf numFmtId="0" fontId="5" fillId="3" borderId="18" xfId="0" applyFont="1" applyFill="1" applyBorder="1" applyAlignment="1">
      <alignment horizontal="center" vertical="top" shrinkToFit="1"/>
    </xf>
    <xf numFmtId="165" fontId="5" fillId="3" borderId="18" xfId="0" applyNumberFormat="1" applyFont="1" applyFill="1" applyBorder="1" applyAlignment="1">
      <alignment vertical="top" shrinkToFit="1"/>
    </xf>
    <xf numFmtId="4" fontId="5" fillId="3" borderId="18" xfId="0" applyNumberFormat="1" applyFont="1" applyFill="1" applyBorder="1" applyAlignment="1">
      <alignment vertical="top" shrinkToFit="1"/>
    </xf>
    <xf numFmtId="4" fontId="5" fillId="3" borderId="40" xfId="0" applyNumberFormat="1" applyFont="1" applyFill="1" applyBorder="1" applyAlignment="1">
      <alignment vertical="top" shrinkToFit="1"/>
    </xf>
    <xf numFmtId="4" fontId="5" fillId="3" borderId="22" xfId="0" applyNumberFormat="1" applyFont="1" applyFill="1" applyBorder="1" applyAlignment="1">
      <alignment vertical="top" shrinkToFit="1"/>
    </xf>
    <xf numFmtId="0" fontId="16" fillId="0" borderId="41" xfId="0" applyFont="1" applyBorder="1" applyAlignment="1">
      <alignment vertical="top"/>
    </xf>
    <xf numFmtId="49" fontId="16" fillId="0" borderId="42" xfId="0" applyNumberFormat="1" applyFont="1" applyBorder="1" applyAlignment="1">
      <alignment vertical="top"/>
    </xf>
    <xf numFmtId="0" fontId="16" fillId="0" borderId="42" xfId="0" applyFont="1" applyBorder="1" applyAlignment="1">
      <alignment horizontal="center" vertical="top" shrinkToFit="1"/>
    </xf>
    <xf numFmtId="165" fontId="16" fillId="0" borderId="42" xfId="0" applyNumberFormat="1" applyFont="1" applyBorder="1" applyAlignment="1">
      <alignment vertical="top" shrinkToFit="1"/>
    </xf>
    <xf numFmtId="4" fontId="16" fillId="4" borderId="42" xfId="0" applyNumberFormat="1" applyFont="1" applyFill="1" applyBorder="1" applyAlignment="1" applyProtection="1">
      <alignment vertical="top" shrinkToFit="1"/>
      <protection locked="0"/>
    </xf>
    <xf numFmtId="4" fontId="16" fillId="0" borderId="42" xfId="0" applyNumberFormat="1" applyFont="1" applyBorder="1" applyAlignment="1">
      <alignment vertical="top" shrinkToFit="1"/>
    </xf>
    <xf numFmtId="4" fontId="16" fillId="0" borderId="43" xfId="0" applyNumberFormat="1" applyFont="1" applyBorder="1" applyAlignment="1">
      <alignment vertical="top" shrinkToFit="1"/>
    </xf>
    <xf numFmtId="0" fontId="17" fillId="0" borderId="0" xfId="0" applyFont="1" applyAlignment="1">
      <alignment vertical="top" wrapText="1"/>
    </xf>
    <xf numFmtId="49" fontId="5" fillId="3" borderId="18" xfId="0" applyNumberFormat="1" applyFont="1" applyFill="1" applyBorder="1" applyAlignment="1">
      <alignment horizontal="left" vertical="top" wrapText="1"/>
    </xf>
    <xf numFmtId="49" fontId="16" fillId="0" borderId="42" xfId="0" applyNumberFormat="1" applyFont="1" applyBorder="1" applyAlignment="1">
      <alignment horizontal="left" vertical="top" wrapText="1"/>
    </xf>
    <xf numFmtId="49" fontId="17" fillId="0" borderId="0" xfId="0" applyNumberFormat="1" applyFont="1" applyAlignment="1">
      <alignment horizontal="left" vertical="top" wrapText="1"/>
    </xf>
    <xf numFmtId="49" fontId="0" fillId="0" borderId="0" xfId="0" applyNumberFormat="1" applyAlignment="1">
      <alignment horizontal="left" vertical="top" wrapText="1"/>
    </xf>
    <xf numFmtId="49" fontId="5" fillId="3" borderId="12" xfId="0" applyNumberFormat="1" applyFont="1" applyFill="1" applyBorder="1" applyAlignment="1">
      <alignment horizontal="left" vertical="top" wrapText="1"/>
    </xf>
    <xf numFmtId="49" fontId="0" fillId="0" borderId="0" xfId="0" applyNumberFormat="1" applyAlignment="1">
      <alignment horizontal="left" wrapText="1"/>
    </xf>
    <xf numFmtId="0" fontId="17" fillId="0" borderId="0" xfId="0" applyFont="1" applyBorder="1" applyAlignment="1">
      <alignment horizontal="left" vertical="top" wrapText="1"/>
    </xf>
    <xf numFmtId="0" fontId="17" fillId="0" borderId="0" xfId="0" applyFont="1" applyBorder="1" applyAlignment="1">
      <alignment vertical="top" wrapText="1"/>
    </xf>
    <xf numFmtId="0" fontId="3" fillId="2" borderId="0" xfId="0" applyFont="1" applyFill="1" applyAlignment="1">
      <alignment horizontal="left" wrapText="1"/>
    </xf>
    <xf numFmtId="0" fontId="2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4" fontId="11" fillId="0" borderId="10" xfId="0" applyNumberFormat="1" applyFont="1" applyBorder="1" applyAlignment="1">
      <alignment horizontal="right" vertical="center"/>
    </xf>
    <xf numFmtId="4" fontId="11" fillId="0" borderId="6" xfId="0" applyNumberFormat="1" applyFont="1" applyBorder="1" applyAlignment="1">
      <alignment horizontal="right" vertical="center"/>
    </xf>
    <xf numFmtId="4" fontId="11" fillId="0" borderId="18" xfId="0" applyNumberFormat="1" applyFont="1" applyBorder="1" applyAlignment="1">
      <alignment horizontal="right" vertical="center"/>
    </xf>
    <xf numFmtId="4" fontId="13" fillId="0" borderId="15" xfId="0" applyNumberFormat="1" applyFont="1" applyBorder="1" applyAlignment="1">
      <alignment horizontal="right" vertical="center" indent="1"/>
    </xf>
    <xf numFmtId="4" fontId="13" fillId="0" borderId="22" xfId="0" applyNumberFormat="1" applyFont="1" applyBorder="1" applyAlignment="1">
      <alignment horizontal="right" vertical="center" indent="1"/>
    </xf>
    <xf numFmtId="4" fontId="13" fillId="0" borderId="16" xfId="0" applyNumberFormat="1" applyFont="1" applyBorder="1" applyAlignment="1">
      <alignment horizontal="right" vertical="center" indent="1"/>
    </xf>
    <xf numFmtId="49" fontId="6" fillId="3" borderId="18" xfId="0" applyNumberFormat="1" applyFont="1" applyFill="1" applyBorder="1" applyAlignment="1">
      <alignment horizontal="left" vertical="center" wrapText="1"/>
    </xf>
    <xf numFmtId="0" fontId="0" fillId="3" borderId="18" xfId="0" applyFill="1" applyBorder="1" applyAlignment="1">
      <alignment wrapText="1"/>
    </xf>
    <xf numFmtId="0" fontId="0" fillId="3" borderId="19" xfId="0" applyFill="1" applyBorder="1" applyAlignment="1">
      <alignment wrapText="1"/>
    </xf>
    <xf numFmtId="0" fontId="8" fillId="3" borderId="0" xfId="0" applyFont="1" applyFill="1" applyAlignment="1">
      <alignment horizontal="left" vertical="center" wrapText="1"/>
    </xf>
    <xf numFmtId="0" fontId="0" fillId="3" borderId="0" xfId="0" applyFill="1" applyAlignment="1">
      <alignment wrapText="1"/>
    </xf>
    <xf numFmtId="0" fontId="0" fillId="3" borderId="2" xfId="0" applyFill="1" applyBorder="1" applyAlignment="1">
      <alignment wrapText="1"/>
    </xf>
    <xf numFmtId="1" fontId="0" fillId="0" borderId="6" xfId="0" applyNumberFormat="1" applyBorder="1" applyAlignment="1">
      <alignment horizontal="right" indent="1"/>
    </xf>
    <xf numFmtId="0" fontId="8" fillId="4" borderId="18" xfId="0" applyFont="1" applyFill="1" applyBorder="1" applyAlignment="1" applyProtection="1">
      <alignment horizontal="left" vertical="center"/>
      <protection locked="0"/>
    </xf>
    <xf numFmtId="0" fontId="0" fillId="0" borderId="6" xfId="0" applyBorder="1" applyAlignment="1">
      <alignment horizontal="right" indent="1"/>
    </xf>
    <xf numFmtId="0" fontId="0" fillId="0" borderId="8" xfId="0" applyBorder="1" applyAlignment="1">
      <alignment horizontal="right" indent="1"/>
    </xf>
    <xf numFmtId="4" fontId="11" fillId="0" borderId="15" xfId="0" applyNumberFormat="1" applyFont="1" applyBorder="1" applyAlignment="1">
      <alignment horizontal="right" vertical="center" indent="1"/>
    </xf>
    <xf numFmtId="4" fontId="11" fillId="0" borderId="22" xfId="0" applyNumberFormat="1" applyFont="1" applyBorder="1" applyAlignment="1">
      <alignment horizontal="right" vertical="center" indent="1"/>
    </xf>
    <xf numFmtId="0" fontId="8" fillId="4" borderId="0" xfId="0" applyFont="1" applyFill="1" applyAlignment="1" applyProtection="1">
      <alignment horizontal="left" vertical="center"/>
      <protection locked="0"/>
    </xf>
    <xf numFmtId="0" fontId="8" fillId="3" borderId="6" xfId="0" applyFont="1" applyFill="1" applyBorder="1" applyAlignment="1">
      <alignment horizontal="left" vertical="center" wrapText="1"/>
    </xf>
    <xf numFmtId="0" fontId="8" fillId="3" borderId="8" xfId="0" applyFont="1" applyFill="1" applyBorder="1" applyAlignment="1">
      <alignment horizontal="left" vertical="center" wrapText="1"/>
    </xf>
    <xf numFmtId="0" fontId="8" fillId="4" borderId="6" xfId="0" applyFont="1" applyFill="1" applyBorder="1" applyAlignment="1" applyProtection="1">
      <alignment horizontal="left" vertical="center"/>
      <protection locked="0"/>
    </xf>
    <xf numFmtId="0" fontId="0" fillId="4" borderId="6" xfId="0" applyFill="1" applyBorder="1" applyAlignment="1" applyProtection="1">
      <alignment horizontal="left" vertical="center"/>
      <protection locked="0"/>
    </xf>
    <xf numFmtId="49" fontId="8" fillId="0" borderId="18" xfId="0" applyNumberFormat="1" applyFont="1" applyBorder="1" applyAlignment="1">
      <alignment horizontal="left" vertical="center" wrapText="1"/>
    </xf>
    <xf numFmtId="0" fontId="0" fillId="0" borderId="18" xfId="0" applyBorder="1" applyAlignment="1">
      <alignment vertical="center" wrapText="1"/>
    </xf>
    <xf numFmtId="49" fontId="8" fillId="0" borderId="0" xfId="0" applyNumberFormat="1" applyFont="1" applyAlignment="1">
      <alignment horizontal="left" vertical="center" wrapText="1"/>
    </xf>
    <xf numFmtId="0" fontId="0" fillId="0" borderId="0" xfId="0" applyAlignment="1">
      <alignment vertical="center" wrapText="1"/>
    </xf>
    <xf numFmtId="49" fontId="8" fillId="0" borderId="6" xfId="0" applyNumberFormat="1" applyFont="1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horizontal="center" wrapText="1"/>
    </xf>
    <xf numFmtId="4" fontId="11" fillId="0" borderId="15" xfId="0" applyNumberFormat="1" applyFont="1" applyBorder="1" applyAlignment="1">
      <alignment horizontal="right" vertical="center"/>
    </xf>
    <xf numFmtId="4" fontId="11" fillId="0" borderId="12" xfId="0" applyNumberFormat="1" applyFont="1" applyBorder="1" applyAlignment="1">
      <alignment horizontal="right" vertical="center"/>
    </xf>
    <xf numFmtId="4" fontId="11" fillId="0" borderId="15" xfId="0" applyNumberFormat="1" applyFont="1" applyBorder="1" applyAlignment="1">
      <alignment vertical="center"/>
    </xf>
    <xf numFmtId="4" fontId="11" fillId="0" borderId="12" xfId="0" applyNumberFormat="1" applyFont="1" applyBorder="1" applyAlignment="1">
      <alignment vertical="center"/>
    </xf>
    <xf numFmtId="4" fontId="11" fillId="0" borderId="16" xfId="0" applyNumberFormat="1" applyFont="1" applyBorder="1" applyAlignment="1">
      <alignment horizontal="right" vertical="center" indent="1"/>
    </xf>
    <xf numFmtId="4" fontId="12" fillId="3" borderId="7" xfId="0" applyNumberFormat="1" applyFont="1" applyFill="1" applyBorder="1" applyAlignment="1">
      <alignment horizontal="right" vertical="center"/>
    </xf>
    <xf numFmtId="2" fontId="12" fillId="3" borderId="7" xfId="0" applyNumberFormat="1" applyFont="1" applyFill="1" applyBorder="1" applyAlignment="1">
      <alignment horizontal="right" vertical="center"/>
    </xf>
    <xf numFmtId="0" fontId="8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4" fontId="0" fillId="0" borderId="34" xfId="0" applyNumberFormat="1" applyBorder="1" applyAlignment="1">
      <alignment vertical="center" wrapText="1"/>
    </xf>
    <xf numFmtId="4" fontId="5" fillId="0" borderId="34" xfId="0" applyNumberFormat="1" applyFont="1" applyBorder="1" applyAlignment="1">
      <alignment vertical="center" wrapText="1"/>
    </xf>
    <xf numFmtId="49" fontId="3" fillId="0" borderId="33" xfId="0" applyNumberFormat="1" applyFont="1" applyBorder="1" applyAlignment="1">
      <alignment vertical="center" wrapText="1"/>
    </xf>
    <xf numFmtId="49" fontId="3" fillId="0" borderId="34" xfId="0" applyNumberFormat="1" applyFont="1" applyBorder="1" applyAlignment="1">
      <alignment vertical="center" wrapText="1"/>
    </xf>
    <xf numFmtId="4" fontId="0" fillId="3" borderId="36" xfId="0" applyNumberFormat="1" applyFill="1" applyBorder="1" applyAlignment="1">
      <alignment vertical="center"/>
    </xf>
    <xf numFmtId="4" fontId="0" fillId="3" borderId="37" xfId="0" applyNumberFormat="1" applyFill="1" applyBorder="1" applyAlignment="1">
      <alignment vertical="center"/>
    </xf>
    <xf numFmtId="4" fontId="0" fillId="3" borderId="38" xfId="0" applyNumberFormat="1" applyFill="1" applyBorder="1" applyAlignment="1">
      <alignment vertical="center"/>
    </xf>
    <xf numFmtId="0" fontId="6" fillId="0" borderId="0" xfId="0" applyFont="1" applyAlignment="1">
      <alignment horizontal="center" vertical="top"/>
    </xf>
    <xf numFmtId="0" fontId="6" fillId="0" borderId="0" xfId="0" applyFont="1" applyAlignment="1">
      <alignment horizontal="center" vertical="top" wrapText="1"/>
    </xf>
    <xf numFmtId="49" fontId="0" fillId="0" borderId="12" xfId="0" applyNumberFormat="1" applyBorder="1" applyAlignment="1">
      <alignment vertical="center" shrinkToFit="1"/>
    </xf>
    <xf numFmtId="49" fontId="0" fillId="0" borderId="22" xfId="0" applyNumberFormat="1" applyBorder="1" applyAlignment="1">
      <alignment vertical="center" shrinkToFit="1"/>
    </xf>
    <xf numFmtId="0" fontId="0" fillId="4" borderId="29" xfId="0" applyFill="1" applyBorder="1" applyAlignment="1" applyProtection="1">
      <alignment vertical="top" wrapText="1"/>
      <protection locked="0"/>
    </xf>
    <xf numFmtId="0" fontId="0" fillId="4" borderId="18" xfId="0" applyFill="1" applyBorder="1" applyAlignment="1" applyProtection="1">
      <alignment vertical="top" wrapText="1"/>
      <protection locked="0"/>
    </xf>
    <xf numFmtId="0" fontId="0" fillId="4" borderId="18" xfId="0" applyFill="1" applyBorder="1" applyAlignment="1" applyProtection="1">
      <alignment horizontal="left" vertical="top" wrapText="1"/>
      <protection locked="0"/>
    </xf>
    <xf numFmtId="0" fontId="0" fillId="4" borderId="40" xfId="0" applyFill="1" applyBorder="1" applyAlignment="1" applyProtection="1">
      <alignment vertical="top" wrapText="1"/>
      <protection locked="0"/>
    </xf>
    <xf numFmtId="0" fontId="0" fillId="4" borderId="26" xfId="0" applyFill="1" applyBorder="1" applyAlignment="1" applyProtection="1">
      <alignment vertical="top" wrapText="1"/>
      <protection locked="0"/>
    </xf>
    <xf numFmtId="0" fontId="0" fillId="4" borderId="0" xfId="0" applyFill="1" applyAlignment="1" applyProtection="1">
      <alignment vertical="top" wrapText="1"/>
      <protection locked="0"/>
    </xf>
    <xf numFmtId="0" fontId="0" fillId="4" borderId="0" xfId="0" applyFill="1" applyAlignment="1" applyProtection="1">
      <alignment horizontal="left" vertical="top" wrapText="1"/>
      <protection locked="0"/>
    </xf>
    <xf numFmtId="0" fontId="0" fillId="4" borderId="27" xfId="0" applyFill="1" applyBorder="1" applyAlignment="1" applyProtection="1">
      <alignment vertical="top" wrapText="1"/>
      <protection locked="0"/>
    </xf>
    <xf numFmtId="0" fontId="0" fillId="4" borderId="10" xfId="0" applyFill="1" applyBorder="1" applyAlignment="1" applyProtection="1">
      <alignment vertical="top" wrapText="1"/>
      <protection locked="0"/>
    </xf>
    <xf numFmtId="0" fontId="0" fillId="4" borderId="6" xfId="0" applyFill="1" applyBorder="1" applyAlignment="1" applyProtection="1">
      <alignment vertical="top" wrapText="1"/>
      <protection locked="0"/>
    </xf>
    <xf numFmtId="0" fontId="0" fillId="4" borderId="6" xfId="0" applyFill="1" applyBorder="1" applyAlignment="1" applyProtection="1">
      <alignment horizontal="left" vertical="top" wrapText="1"/>
      <protection locked="0"/>
    </xf>
    <xf numFmtId="0" fontId="0" fillId="4" borderId="28" xfId="0" applyFill="1" applyBorder="1" applyAlignment="1" applyProtection="1">
      <alignment vertical="top" wrapText="1"/>
      <protection locked="0"/>
    </xf>
    <xf numFmtId="0" fontId="17" fillId="0" borderId="0" xfId="0" applyFont="1" applyBorder="1" applyAlignment="1">
      <alignment horizontal="left" vertical="top" wrapText="1"/>
    </xf>
    <xf numFmtId="0" fontId="4" fillId="0" borderId="0" xfId="0" applyFont="1" applyAlignment="1">
      <alignment horizontal="center"/>
    </xf>
    <xf numFmtId="49" fontId="0" fillId="0" borderId="12" xfId="0" applyNumberFormat="1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22" xfId="0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0" fontId="0" fillId="3" borderId="12" xfId="0" applyFill="1" applyBorder="1" applyAlignment="1">
      <alignment vertical="center"/>
    </xf>
    <xf numFmtId="0" fontId="0" fillId="3" borderId="22" xfId="0" applyFill="1" applyBorder="1" applyAlignment="1">
      <alignment vertical="center"/>
    </xf>
    <xf numFmtId="0" fontId="0" fillId="0" borderId="0" xfId="0" applyAlignment="1">
      <alignment vertical="top"/>
    </xf>
    <xf numFmtId="0" fontId="0" fillId="0" borderId="0" xfId="0" applyAlignment="1">
      <alignment horizontal="left" vertical="top" wrapText="1"/>
    </xf>
    <xf numFmtId="0" fontId="17" fillId="0" borderId="18" xfId="0" applyFont="1" applyBorder="1" applyAlignment="1">
      <alignment horizontal="left" vertical="top" wrapText="1"/>
    </xf>
    <xf numFmtId="0" fontId="17" fillId="0" borderId="0" xfId="0" applyFont="1" applyAlignment="1">
      <alignment horizontal="left" vertical="top" wrapText="1"/>
    </xf>
    <xf numFmtId="0" fontId="17" fillId="0" borderId="0" xfId="0" applyFont="1" applyAlignment="1">
      <alignment vertical="top" wrapText="1"/>
    </xf>
  </cellXfs>
  <cellStyles count="2">
    <cellStyle name="Normální" xfId="0" builtinId="0"/>
    <cellStyle name="normální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BUILDpowerS\Templates\Rozpocty\Sablon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rycí list"/>
      <sheetName val="Rekapitulace"/>
      <sheetName val="VzorPolozky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12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13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0.xml"/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7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8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9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0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"/>
  <dimension ref="A1:G2"/>
  <sheetViews>
    <sheetView workbookViewId="0">
      <selection activeCell="A2" sqref="A2:G2"/>
    </sheetView>
  </sheetViews>
  <sheetFormatPr defaultRowHeight="12.75" x14ac:dyDescent="0.2"/>
  <sheetData>
    <row r="1" spans="1:7" x14ac:dyDescent="0.2">
      <c r="A1" s="21" t="s">
        <v>40</v>
      </c>
    </row>
    <row r="2" spans="1:7" ht="57.75" customHeight="1" x14ac:dyDescent="0.2">
      <c r="A2" s="185" t="s">
        <v>41</v>
      </c>
      <c r="B2" s="185"/>
      <c r="C2" s="185"/>
      <c r="D2" s="185"/>
      <c r="E2" s="185"/>
      <c r="F2" s="185"/>
      <c r="G2" s="185"/>
    </row>
  </sheetData>
  <sheetProtection algorithmName="SHA-512" hashValue="kTyBL8QXRyqudtabgLfXHTXHzX0FyldpY3wgjBf2FrLkOI6AceaNtddgEvNWrldz94xRRfyv33ibqGNv2fnKBA==" saltValue="ald9rMWSSwtGiiMcdPL9CA==" spinCount="100000" sheet="1" formatRows="0"/>
  <mergeCells count="1">
    <mergeCell ref="A2:G2"/>
  </mergeCells>
  <pageMargins left="0.7" right="0.7" top="0.78740157499999996" bottom="0.78740157499999996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</sheetPr>
  <dimension ref="A1:BH5006"/>
  <sheetViews>
    <sheetView topLeftCell="A6" workbookViewId="0">
      <selection activeCell="C25" sqref="C25:G25"/>
    </sheetView>
  </sheetViews>
  <sheetFormatPr defaultRowHeight="12.75" outlineLevelRow="2" x14ac:dyDescent="0.2"/>
  <cols>
    <col min="1" max="1" width="3.42578125" customWidth="1"/>
    <col min="2" max="2" width="12.7109375" style="120" customWidth="1"/>
    <col min="3" max="3" width="38.28515625" style="120" customWidth="1"/>
    <col min="4" max="4" width="4.85546875" customWidth="1"/>
    <col min="5" max="5" width="10.7109375" customWidth="1"/>
    <col min="6" max="6" width="9.85546875" customWidth="1"/>
    <col min="7" max="7" width="12.7109375" customWidth="1"/>
    <col min="8" max="18" width="0" hidden="1" customWidth="1"/>
    <col min="20" max="20" width="9.28515625" customWidth="1"/>
    <col min="21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54" t="s">
        <v>7</v>
      </c>
      <c r="B1" s="254"/>
      <c r="C1" s="254"/>
      <c r="D1" s="254"/>
      <c r="E1" s="254"/>
      <c r="F1" s="254"/>
      <c r="G1" s="254"/>
      <c r="AG1" t="s">
        <v>99</v>
      </c>
    </row>
    <row r="2" spans="1:60" ht="25.15" customHeight="1" x14ac:dyDescent="0.2">
      <c r="A2" s="139" t="s">
        <v>8</v>
      </c>
      <c r="B2" s="48" t="s">
        <v>43</v>
      </c>
      <c r="C2" s="255" t="s">
        <v>44</v>
      </c>
      <c r="D2" s="256"/>
      <c r="E2" s="256"/>
      <c r="F2" s="256"/>
      <c r="G2" s="257"/>
      <c r="AG2" t="s">
        <v>100</v>
      </c>
    </row>
    <row r="3" spans="1:60" ht="25.15" customHeight="1" x14ac:dyDescent="0.2">
      <c r="A3" s="139" t="s">
        <v>9</v>
      </c>
      <c r="B3" s="48" t="s">
        <v>71</v>
      </c>
      <c r="C3" s="255" t="s">
        <v>72</v>
      </c>
      <c r="D3" s="256"/>
      <c r="E3" s="256"/>
      <c r="F3" s="256"/>
      <c r="G3" s="257"/>
      <c r="AC3" s="120" t="s">
        <v>100</v>
      </c>
      <c r="AG3" t="s">
        <v>101</v>
      </c>
    </row>
    <row r="4" spans="1:60" ht="25.15" customHeight="1" x14ac:dyDescent="0.2">
      <c r="A4" s="140" t="s">
        <v>10</v>
      </c>
      <c r="B4" s="141" t="s">
        <v>59</v>
      </c>
      <c r="C4" s="258" t="s">
        <v>60</v>
      </c>
      <c r="D4" s="259"/>
      <c r="E4" s="259"/>
      <c r="F4" s="259"/>
      <c r="G4" s="260"/>
      <c r="AG4" t="s">
        <v>102</v>
      </c>
    </row>
    <row r="5" spans="1:60" x14ac:dyDescent="0.2">
      <c r="D5" s="10"/>
    </row>
    <row r="6" spans="1:60" ht="38.25" x14ac:dyDescent="0.2">
      <c r="A6" s="143" t="s">
        <v>103</v>
      </c>
      <c r="B6" s="145" t="s">
        <v>104</v>
      </c>
      <c r="C6" s="145" t="s">
        <v>105</v>
      </c>
      <c r="D6" s="144" t="s">
        <v>106</v>
      </c>
      <c r="E6" s="143" t="s">
        <v>107</v>
      </c>
      <c r="F6" s="142" t="s">
        <v>108</v>
      </c>
      <c r="G6" s="143" t="s">
        <v>31</v>
      </c>
      <c r="H6" s="146" t="s">
        <v>32</v>
      </c>
      <c r="I6" s="146" t="s">
        <v>109</v>
      </c>
      <c r="J6" s="146" t="s">
        <v>33</v>
      </c>
      <c r="K6" s="146" t="s">
        <v>110</v>
      </c>
      <c r="L6" s="146" t="s">
        <v>111</v>
      </c>
      <c r="M6" s="146" t="s">
        <v>112</v>
      </c>
      <c r="N6" s="146" t="s">
        <v>113</v>
      </c>
      <c r="O6" s="146" t="s">
        <v>114</v>
      </c>
      <c r="P6" s="146" t="s">
        <v>115</v>
      </c>
      <c r="Q6" s="146" t="s">
        <v>116</v>
      </c>
      <c r="R6" s="146" t="s">
        <v>117</v>
      </c>
      <c r="S6" s="146" t="s">
        <v>118</v>
      </c>
      <c r="T6" s="146" t="s">
        <v>119</v>
      </c>
      <c r="U6" s="146" t="s">
        <v>120</v>
      </c>
      <c r="V6" s="146" t="s">
        <v>121</v>
      </c>
      <c r="W6" s="146" t="s">
        <v>122</v>
      </c>
      <c r="X6" s="146" t="s">
        <v>123</v>
      </c>
      <c r="Y6" s="146" t="s">
        <v>124</v>
      </c>
    </row>
    <row r="7" spans="1:60" hidden="1" x14ac:dyDescent="0.2">
      <c r="A7" s="3"/>
      <c r="B7" s="4"/>
      <c r="C7" s="4"/>
      <c r="D7" s="6"/>
      <c r="E7" s="148"/>
      <c r="F7" s="149"/>
      <c r="G7" s="149"/>
      <c r="H7" s="149"/>
      <c r="I7" s="149"/>
      <c r="J7" s="149"/>
      <c r="K7" s="149"/>
      <c r="L7" s="149"/>
      <c r="M7" s="149"/>
      <c r="N7" s="148"/>
      <c r="O7" s="148"/>
      <c r="P7" s="148"/>
      <c r="Q7" s="148"/>
      <c r="R7" s="149"/>
      <c r="S7" s="149"/>
      <c r="T7" s="149"/>
      <c r="U7" s="149"/>
      <c r="V7" s="149"/>
      <c r="W7" s="149"/>
      <c r="X7" s="149"/>
      <c r="Y7" s="149"/>
    </row>
    <row r="8" spans="1:60" x14ac:dyDescent="0.2">
      <c r="A8" s="162" t="s">
        <v>125</v>
      </c>
      <c r="B8" s="163" t="s">
        <v>95</v>
      </c>
      <c r="C8" s="177" t="s">
        <v>96</v>
      </c>
      <c r="D8" s="164"/>
      <c r="E8" s="165"/>
      <c r="F8" s="166"/>
      <c r="G8" s="166">
        <f>SUMIF(AG9:AG25,"&lt;&gt;NOR",G9:G25)</f>
        <v>0</v>
      </c>
      <c r="H8" s="166"/>
      <c r="I8" s="166">
        <f>SUM(I9:I25)</f>
        <v>0</v>
      </c>
      <c r="J8" s="166"/>
      <c r="K8" s="166">
        <f>SUM(K9:K25)</f>
        <v>0</v>
      </c>
      <c r="L8" s="166"/>
      <c r="M8" s="166">
        <f>SUM(M9:M25)</f>
        <v>0</v>
      </c>
      <c r="N8" s="165"/>
      <c r="O8" s="165">
        <f>SUM(O9:O25)</f>
        <v>0</v>
      </c>
      <c r="P8" s="165"/>
      <c r="Q8" s="165">
        <f>SUM(Q9:Q25)</f>
        <v>0</v>
      </c>
      <c r="R8" s="166"/>
      <c r="S8" s="166"/>
      <c r="T8" s="167"/>
      <c r="U8" s="161"/>
      <c r="V8" s="161">
        <f>SUM(V9:V25)</f>
        <v>0</v>
      </c>
      <c r="W8" s="161"/>
      <c r="X8" s="161"/>
      <c r="Y8" s="161"/>
      <c r="AG8" t="s">
        <v>126</v>
      </c>
    </row>
    <row r="9" spans="1:60" outlineLevel="1" x14ac:dyDescent="0.2">
      <c r="A9" s="169">
        <v>1</v>
      </c>
      <c r="B9" s="170" t="s">
        <v>127</v>
      </c>
      <c r="C9" s="178" t="s">
        <v>169</v>
      </c>
      <c r="D9" s="171" t="s">
        <v>128</v>
      </c>
      <c r="E9" s="172">
        <v>1</v>
      </c>
      <c r="F9" s="173"/>
      <c r="G9" s="174">
        <f>ROUND(E9*F9,2)</f>
        <v>0</v>
      </c>
      <c r="H9" s="173"/>
      <c r="I9" s="174">
        <f>ROUND(E9*H9,2)</f>
        <v>0</v>
      </c>
      <c r="J9" s="173"/>
      <c r="K9" s="174">
        <f>ROUND(E9*J9,2)</f>
        <v>0</v>
      </c>
      <c r="L9" s="174">
        <v>21</v>
      </c>
      <c r="M9" s="174">
        <f>G9*(1+L9/100)</f>
        <v>0</v>
      </c>
      <c r="N9" s="172">
        <v>0</v>
      </c>
      <c r="O9" s="172">
        <f>ROUND(E9*N9,2)</f>
        <v>0</v>
      </c>
      <c r="P9" s="172">
        <v>0</v>
      </c>
      <c r="Q9" s="172">
        <f>ROUND(E9*P9,2)</f>
        <v>0</v>
      </c>
      <c r="R9" s="174"/>
      <c r="S9" s="174" t="s">
        <v>129</v>
      </c>
      <c r="T9" s="175" t="s">
        <v>130</v>
      </c>
      <c r="U9" s="157">
        <v>0</v>
      </c>
      <c r="V9" s="157">
        <f>ROUND(E9*U9,2)</f>
        <v>0</v>
      </c>
      <c r="W9" s="157"/>
      <c r="X9" s="157" t="s">
        <v>140</v>
      </c>
      <c r="Y9" s="157" t="s">
        <v>132</v>
      </c>
      <c r="Z9" s="147"/>
      <c r="AA9" s="147"/>
      <c r="AB9" s="147"/>
      <c r="AC9" s="147"/>
      <c r="AD9" s="147"/>
      <c r="AE9" s="147"/>
      <c r="AF9" s="147"/>
      <c r="AG9" s="147" t="s">
        <v>141</v>
      </c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</row>
    <row r="10" spans="1:60" outlineLevel="2" x14ac:dyDescent="0.2">
      <c r="A10" s="154"/>
      <c r="B10" s="155"/>
      <c r="C10" s="183"/>
      <c r="D10" s="184"/>
      <c r="E10" s="184"/>
      <c r="F10" s="184"/>
      <c r="G10" s="184"/>
      <c r="H10" s="157"/>
      <c r="I10" s="157"/>
      <c r="J10" s="157"/>
      <c r="K10" s="157"/>
      <c r="L10" s="157"/>
      <c r="M10" s="157"/>
      <c r="N10" s="156"/>
      <c r="O10" s="156"/>
      <c r="P10" s="156"/>
      <c r="Q10" s="156"/>
      <c r="R10" s="157"/>
      <c r="S10" s="157"/>
      <c r="T10" s="157"/>
      <c r="U10" s="157"/>
      <c r="V10" s="157"/>
      <c r="W10" s="157"/>
      <c r="X10" s="157"/>
      <c r="Y10" s="157"/>
      <c r="Z10" s="147"/>
      <c r="AA10" s="147"/>
      <c r="AB10" s="147"/>
      <c r="AC10" s="147"/>
      <c r="AD10" s="147"/>
      <c r="AE10" s="147"/>
      <c r="AF10" s="147"/>
      <c r="AG10" s="147"/>
      <c r="AH10" s="147"/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47"/>
      <c r="BB10" s="147"/>
      <c r="BC10" s="147"/>
      <c r="BD10" s="147"/>
      <c r="BE10" s="147"/>
      <c r="BF10" s="147"/>
      <c r="BG10" s="147"/>
      <c r="BH10" s="147"/>
    </row>
    <row r="11" spans="1:60" outlineLevel="2" x14ac:dyDescent="0.2">
      <c r="A11" s="154"/>
      <c r="B11" s="155"/>
      <c r="C11" s="183" t="s">
        <v>146</v>
      </c>
      <c r="D11" s="184"/>
      <c r="E11" s="184"/>
      <c r="F11" s="184"/>
      <c r="G11" s="184"/>
      <c r="H11" s="157"/>
      <c r="I11" s="157"/>
      <c r="J11" s="157"/>
      <c r="K11" s="157"/>
      <c r="L11" s="157"/>
      <c r="M11" s="157"/>
      <c r="N11" s="156"/>
      <c r="O11" s="156"/>
      <c r="P11" s="156"/>
      <c r="Q11" s="156"/>
      <c r="R11" s="157"/>
      <c r="S11" s="157"/>
      <c r="T11" s="157"/>
      <c r="U11" s="157"/>
      <c r="V11" s="157"/>
      <c r="W11" s="157"/>
      <c r="X11" s="157"/>
      <c r="Y11" s="157"/>
      <c r="Z11" s="147"/>
      <c r="AA11" s="147"/>
      <c r="AB11" s="147"/>
      <c r="AC11" s="147"/>
      <c r="AD11" s="147"/>
      <c r="AE11" s="147"/>
      <c r="AF11" s="147"/>
      <c r="AG11" s="147"/>
      <c r="AH11" s="147"/>
      <c r="AI11" s="147"/>
      <c r="AJ11" s="147"/>
      <c r="AK11" s="147"/>
      <c r="AL11" s="147"/>
      <c r="AM11" s="147"/>
      <c r="AN11" s="147"/>
      <c r="AO11" s="147"/>
      <c r="AP11" s="147"/>
      <c r="AQ11" s="147"/>
      <c r="AR11" s="147"/>
      <c r="AS11" s="147"/>
      <c r="AT11" s="147"/>
      <c r="AU11" s="147"/>
      <c r="AV11" s="147"/>
      <c r="AW11" s="147"/>
      <c r="AX11" s="147"/>
      <c r="AY11" s="147"/>
      <c r="AZ11" s="147"/>
      <c r="BA11" s="147"/>
      <c r="BB11" s="147"/>
      <c r="BC11" s="147"/>
      <c r="BD11" s="147"/>
      <c r="BE11" s="147"/>
      <c r="BF11" s="147"/>
      <c r="BG11" s="147"/>
      <c r="BH11" s="147"/>
    </row>
    <row r="12" spans="1:60" ht="15" customHeight="1" outlineLevel="2" x14ac:dyDescent="0.2">
      <c r="A12" s="154"/>
      <c r="B12" s="155"/>
      <c r="C12" s="253" t="s">
        <v>162</v>
      </c>
      <c r="D12" s="253"/>
      <c r="E12" s="253"/>
      <c r="F12" s="253"/>
      <c r="G12" s="253"/>
      <c r="H12" s="157"/>
      <c r="I12" s="157"/>
      <c r="J12" s="157"/>
      <c r="K12" s="157"/>
      <c r="L12" s="157"/>
      <c r="M12" s="157"/>
      <c r="N12" s="156"/>
      <c r="O12" s="156"/>
      <c r="P12" s="156"/>
      <c r="Q12" s="156"/>
      <c r="R12" s="157"/>
      <c r="S12" s="157"/>
      <c r="T12" s="157"/>
      <c r="U12" s="157"/>
      <c r="V12" s="157"/>
      <c r="W12" s="157"/>
      <c r="X12" s="157"/>
      <c r="Y12" s="157"/>
      <c r="Z12" s="147"/>
      <c r="AA12" s="147"/>
      <c r="AB12" s="147"/>
      <c r="AC12" s="147"/>
      <c r="AD12" s="147"/>
      <c r="AE12" s="147"/>
      <c r="AF12" s="147"/>
      <c r="AG12" s="147"/>
      <c r="AH12" s="147"/>
      <c r="AI12" s="147"/>
      <c r="AJ12" s="147"/>
      <c r="AK12" s="147"/>
      <c r="AL12" s="147"/>
      <c r="AM12" s="147"/>
      <c r="AN12" s="147"/>
      <c r="AO12" s="147"/>
      <c r="AP12" s="147"/>
      <c r="AQ12" s="147"/>
      <c r="AR12" s="147"/>
      <c r="AS12" s="147"/>
      <c r="AT12" s="147"/>
      <c r="AU12" s="147"/>
      <c r="AV12" s="147"/>
      <c r="AW12" s="147"/>
      <c r="AX12" s="147"/>
      <c r="AY12" s="147"/>
      <c r="AZ12" s="147"/>
      <c r="BA12" s="147"/>
      <c r="BB12" s="147"/>
      <c r="BC12" s="147"/>
      <c r="BD12" s="147"/>
      <c r="BE12" s="147"/>
      <c r="BF12" s="147"/>
      <c r="BG12" s="147"/>
      <c r="BH12" s="147"/>
    </row>
    <row r="13" spans="1:60" outlineLevel="2" x14ac:dyDescent="0.2">
      <c r="A13" s="154"/>
      <c r="B13" s="155"/>
      <c r="C13" s="253" t="s">
        <v>163</v>
      </c>
      <c r="D13" s="253"/>
      <c r="E13" s="253"/>
      <c r="F13" s="253"/>
      <c r="G13" s="253"/>
      <c r="H13" s="157"/>
      <c r="I13" s="157"/>
      <c r="J13" s="157"/>
      <c r="K13" s="157"/>
      <c r="L13" s="157"/>
      <c r="M13" s="157"/>
      <c r="N13" s="156"/>
      <c r="O13" s="156"/>
      <c r="P13" s="156"/>
      <c r="Q13" s="156"/>
      <c r="R13" s="157"/>
      <c r="S13" s="157"/>
      <c r="T13" s="157"/>
      <c r="U13" s="157"/>
      <c r="V13" s="157"/>
      <c r="W13" s="157"/>
      <c r="X13" s="157"/>
      <c r="Y13" s="157"/>
      <c r="Z13" s="147"/>
      <c r="AA13" s="147"/>
      <c r="AB13" s="147"/>
      <c r="AC13" s="147"/>
      <c r="AD13" s="147"/>
      <c r="AE13" s="147"/>
      <c r="AF13" s="147"/>
      <c r="AG13" s="147"/>
      <c r="AH13" s="147"/>
      <c r="AI13" s="147"/>
      <c r="AJ13" s="147"/>
      <c r="AK13" s="147"/>
      <c r="AL13" s="147"/>
      <c r="AM13" s="147"/>
      <c r="AN13" s="147"/>
      <c r="AO13" s="147"/>
      <c r="AP13" s="147"/>
      <c r="AQ13" s="147"/>
      <c r="AR13" s="147"/>
      <c r="AS13" s="147"/>
      <c r="AT13" s="147"/>
      <c r="AU13" s="147"/>
      <c r="AV13" s="147"/>
      <c r="AW13" s="147"/>
      <c r="AX13" s="147"/>
      <c r="AY13" s="147"/>
      <c r="AZ13" s="147"/>
      <c r="BA13" s="147"/>
      <c r="BB13" s="147"/>
      <c r="BC13" s="147"/>
      <c r="BD13" s="147"/>
      <c r="BE13" s="147"/>
      <c r="BF13" s="147"/>
      <c r="BG13" s="147"/>
      <c r="BH13" s="147"/>
    </row>
    <row r="14" spans="1:60" outlineLevel="2" x14ac:dyDescent="0.2">
      <c r="A14" s="154"/>
      <c r="B14" s="155"/>
      <c r="C14" s="253" t="s">
        <v>164</v>
      </c>
      <c r="D14" s="253"/>
      <c r="E14" s="253"/>
      <c r="F14" s="253"/>
      <c r="G14" s="253"/>
      <c r="H14" s="157"/>
      <c r="I14" s="157"/>
      <c r="J14" s="157"/>
      <c r="K14" s="157"/>
      <c r="L14" s="157"/>
      <c r="M14" s="157"/>
      <c r="N14" s="156"/>
      <c r="O14" s="156"/>
      <c r="P14" s="156"/>
      <c r="Q14" s="156"/>
      <c r="R14" s="157"/>
      <c r="S14" s="157"/>
      <c r="T14" s="157"/>
      <c r="U14" s="157"/>
      <c r="V14" s="157"/>
      <c r="W14" s="157"/>
      <c r="X14" s="157"/>
      <c r="Y14" s="157"/>
      <c r="Z14" s="147"/>
      <c r="AA14" s="147"/>
      <c r="AB14" s="147"/>
      <c r="AC14" s="147"/>
      <c r="AD14" s="147"/>
      <c r="AE14" s="147"/>
      <c r="AF14" s="147"/>
      <c r="AG14" s="147"/>
      <c r="AH14" s="147"/>
      <c r="AI14" s="147"/>
      <c r="AJ14" s="147"/>
      <c r="AK14" s="147"/>
      <c r="AL14" s="147"/>
      <c r="AM14" s="147"/>
      <c r="AN14" s="147"/>
      <c r="AO14" s="147"/>
      <c r="AP14" s="147"/>
      <c r="AQ14" s="147"/>
      <c r="AR14" s="147"/>
      <c r="AS14" s="147"/>
      <c r="AT14" s="147"/>
      <c r="AU14" s="147"/>
      <c r="AV14" s="147"/>
      <c r="AW14" s="147"/>
      <c r="AX14" s="147"/>
      <c r="AY14" s="147"/>
      <c r="AZ14" s="147"/>
      <c r="BA14" s="147"/>
      <c r="BB14" s="147"/>
      <c r="BC14" s="147"/>
      <c r="BD14" s="147"/>
      <c r="BE14" s="147"/>
      <c r="BF14" s="147"/>
      <c r="BG14" s="147"/>
      <c r="BH14" s="147"/>
    </row>
    <row r="15" spans="1:60" outlineLevel="2" x14ac:dyDescent="0.2">
      <c r="A15" s="154"/>
      <c r="B15" s="155"/>
      <c r="C15" s="253" t="s">
        <v>165</v>
      </c>
      <c r="D15" s="253"/>
      <c r="E15" s="253"/>
      <c r="F15" s="253"/>
      <c r="G15" s="253"/>
      <c r="H15" s="157"/>
      <c r="I15" s="157"/>
      <c r="J15" s="157"/>
      <c r="K15" s="157"/>
      <c r="L15" s="157"/>
      <c r="M15" s="157"/>
      <c r="N15" s="156"/>
      <c r="O15" s="156"/>
      <c r="P15" s="156"/>
      <c r="Q15" s="156"/>
      <c r="R15" s="157"/>
      <c r="S15" s="157"/>
      <c r="T15" s="157"/>
      <c r="U15" s="157"/>
      <c r="V15" s="157"/>
      <c r="W15" s="157"/>
      <c r="X15" s="157"/>
      <c r="Y15" s="157"/>
      <c r="Z15" s="147"/>
      <c r="AA15" s="147"/>
      <c r="AB15" s="147"/>
      <c r="AC15" s="147"/>
      <c r="AD15" s="147"/>
      <c r="AE15" s="147"/>
      <c r="AF15" s="147"/>
      <c r="AG15" s="147"/>
      <c r="AH15" s="147"/>
      <c r="AI15" s="147"/>
      <c r="AJ15" s="147"/>
      <c r="AK15" s="147"/>
      <c r="AL15" s="147"/>
      <c r="AM15" s="147"/>
      <c r="AN15" s="147"/>
      <c r="AO15" s="147"/>
      <c r="AP15" s="147"/>
      <c r="AQ15" s="147"/>
      <c r="AR15" s="147"/>
      <c r="AS15" s="147"/>
      <c r="AT15" s="147"/>
      <c r="AU15" s="147"/>
      <c r="AV15" s="147"/>
      <c r="AW15" s="147"/>
      <c r="AX15" s="147"/>
      <c r="AY15" s="147"/>
      <c r="AZ15" s="147"/>
      <c r="BA15" s="147"/>
      <c r="BB15" s="147"/>
      <c r="BC15" s="147"/>
      <c r="BD15" s="147"/>
      <c r="BE15" s="147"/>
      <c r="BF15" s="147"/>
      <c r="BG15" s="147"/>
      <c r="BH15" s="147"/>
    </row>
    <row r="16" spans="1:60" outlineLevel="2" x14ac:dyDescent="0.2">
      <c r="A16" s="154"/>
      <c r="B16" s="155"/>
      <c r="C16" s="253" t="s">
        <v>166</v>
      </c>
      <c r="D16" s="253"/>
      <c r="E16" s="253"/>
      <c r="F16" s="253"/>
      <c r="G16" s="253"/>
      <c r="H16" s="157"/>
      <c r="I16" s="157"/>
      <c r="J16" s="157"/>
      <c r="K16" s="157"/>
      <c r="L16" s="157"/>
      <c r="M16" s="157"/>
      <c r="N16" s="156"/>
      <c r="O16" s="156"/>
      <c r="P16" s="156"/>
      <c r="Q16" s="156"/>
      <c r="R16" s="157"/>
      <c r="S16" s="157"/>
      <c r="T16" s="157"/>
      <c r="U16" s="157"/>
      <c r="V16" s="157"/>
      <c r="W16" s="157"/>
      <c r="X16" s="157"/>
      <c r="Y16" s="157"/>
      <c r="Z16" s="147"/>
      <c r="AA16" s="147"/>
      <c r="AB16" s="147"/>
      <c r="AC16" s="147"/>
      <c r="AD16" s="147"/>
      <c r="AE16" s="147"/>
      <c r="AF16" s="147"/>
      <c r="AG16" s="147"/>
      <c r="AH16" s="147"/>
      <c r="AI16" s="147"/>
      <c r="AJ16" s="147"/>
      <c r="AK16" s="147"/>
      <c r="AL16" s="147"/>
      <c r="AM16" s="147"/>
      <c r="AN16" s="147"/>
      <c r="AO16" s="147"/>
      <c r="AP16" s="147"/>
      <c r="AQ16" s="147"/>
      <c r="AR16" s="147"/>
      <c r="AS16" s="147"/>
      <c r="AT16" s="147"/>
      <c r="AU16" s="147"/>
      <c r="AV16" s="147"/>
      <c r="AW16" s="147"/>
      <c r="AX16" s="147"/>
      <c r="AY16" s="147"/>
      <c r="AZ16" s="147"/>
      <c r="BA16" s="147"/>
      <c r="BB16" s="147"/>
      <c r="BC16" s="147"/>
      <c r="BD16" s="147"/>
      <c r="BE16" s="147"/>
      <c r="BF16" s="147"/>
      <c r="BG16" s="147"/>
      <c r="BH16" s="147"/>
    </row>
    <row r="17" spans="1:60" outlineLevel="2" x14ac:dyDescent="0.2">
      <c r="A17" s="154"/>
      <c r="B17" s="155"/>
      <c r="C17" s="253" t="s">
        <v>153</v>
      </c>
      <c r="D17" s="253"/>
      <c r="E17" s="253"/>
      <c r="F17" s="253"/>
      <c r="G17" s="253"/>
      <c r="H17" s="157"/>
      <c r="I17" s="157"/>
      <c r="J17" s="157"/>
      <c r="K17" s="157"/>
      <c r="L17" s="157"/>
      <c r="M17" s="157"/>
      <c r="N17" s="156"/>
      <c r="O17" s="156"/>
      <c r="P17" s="156"/>
      <c r="Q17" s="156"/>
      <c r="R17" s="157"/>
      <c r="S17" s="157"/>
      <c r="T17" s="157"/>
      <c r="U17" s="157"/>
      <c r="V17" s="157"/>
      <c r="W17" s="157"/>
      <c r="X17" s="157"/>
      <c r="Y17" s="157"/>
      <c r="Z17" s="147"/>
      <c r="AA17" s="147"/>
      <c r="AB17" s="147"/>
      <c r="AC17" s="147"/>
      <c r="AD17" s="147"/>
      <c r="AE17" s="147"/>
      <c r="AF17" s="147"/>
      <c r="AG17" s="147"/>
      <c r="AH17" s="147"/>
      <c r="AI17" s="147"/>
      <c r="AJ17" s="147"/>
      <c r="AK17" s="147"/>
      <c r="AL17" s="147"/>
      <c r="AM17" s="147"/>
      <c r="AN17" s="147"/>
      <c r="AO17" s="147"/>
      <c r="AP17" s="147"/>
      <c r="AQ17" s="147"/>
      <c r="AR17" s="147"/>
      <c r="AS17" s="147"/>
      <c r="AT17" s="147"/>
      <c r="AU17" s="147"/>
      <c r="AV17" s="147"/>
      <c r="AW17" s="147"/>
      <c r="AX17" s="147"/>
      <c r="AY17" s="147"/>
      <c r="AZ17" s="147"/>
      <c r="BA17" s="147"/>
      <c r="BB17" s="147"/>
      <c r="BC17" s="147"/>
      <c r="BD17" s="147"/>
      <c r="BE17" s="147"/>
      <c r="BF17" s="147"/>
      <c r="BG17" s="147"/>
      <c r="BH17" s="147"/>
    </row>
    <row r="18" spans="1:60" ht="24.6" customHeight="1" outlineLevel="2" x14ac:dyDescent="0.2">
      <c r="A18" s="154"/>
      <c r="B18" s="155"/>
      <c r="C18" s="253" t="s">
        <v>167</v>
      </c>
      <c r="D18" s="253"/>
      <c r="E18" s="253"/>
      <c r="F18" s="253"/>
      <c r="G18" s="253"/>
      <c r="H18" s="157"/>
      <c r="I18" s="157"/>
      <c r="J18" s="157"/>
      <c r="K18" s="157"/>
      <c r="L18" s="157"/>
      <c r="M18" s="157"/>
      <c r="N18" s="156"/>
      <c r="O18" s="156"/>
      <c r="P18" s="156"/>
      <c r="Q18" s="156"/>
      <c r="R18" s="157"/>
      <c r="S18" s="157"/>
      <c r="T18" s="157"/>
      <c r="U18" s="157"/>
      <c r="V18" s="157"/>
      <c r="W18" s="157"/>
      <c r="X18" s="157"/>
      <c r="Y18" s="157"/>
      <c r="Z18" s="147"/>
      <c r="AA18" s="147"/>
      <c r="AB18" s="147"/>
      <c r="AC18" s="147"/>
      <c r="AD18" s="147"/>
      <c r="AE18" s="147"/>
      <c r="AF18" s="147"/>
      <c r="AG18" s="147"/>
      <c r="AH18" s="147"/>
      <c r="AI18" s="147"/>
      <c r="AJ18" s="147"/>
      <c r="AK18" s="147"/>
      <c r="AL18" s="147"/>
      <c r="AM18" s="147"/>
      <c r="AN18" s="147"/>
      <c r="AO18" s="147"/>
      <c r="AP18" s="147"/>
      <c r="AQ18" s="147"/>
      <c r="AR18" s="147"/>
      <c r="AS18" s="147"/>
      <c r="AT18" s="147"/>
      <c r="AU18" s="147"/>
      <c r="AV18" s="147"/>
      <c r="AW18" s="147"/>
      <c r="AX18" s="147"/>
      <c r="AY18" s="147"/>
      <c r="AZ18" s="147"/>
      <c r="BA18" s="147"/>
      <c r="BB18" s="147"/>
      <c r="BC18" s="147"/>
      <c r="BD18" s="147"/>
      <c r="BE18" s="147"/>
      <c r="BF18" s="147"/>
      <c r="BG18" s="147"/>
      <c r="BH18" s="147"/>
    </row>
    <row r="19" spans="1:60" outlineLevel="2" x14ac:dyDescent="0.2">
      <c r="A19" s="154"/>
      <c r="B19" s="155"/>
      <c r="C19" s="253" t="s">
        <v>161</v>
      </c>
      <c r="D19" s="253"/>
      <c r="E19" s="253"/>
      <c r="F19" s="253"/>
      <c r="G19" s="253"/>
      <c r="H19" s="157"/>
      <c r="I19" s="157"/>
      <c r="J19" s="157"/>
      <c r="K19" s="157"/>
      <c r="L19" s="157"/>
      <c r="M19" s="157"/>
      <c r="N19" s="156"/>
      <c r="O19" s="156"/>
      <c r="P19" s="156"/>
      <c r="Q19" s="156"/>
      <c r="R19" s="157"/>
      <c r="S19" s="157"/>
      <c r="T19" s="157"/>
      <c r="U19" s="157"/>
      <c r="V19" s="157"/>
      <c r="W19" s="157"/>
      <c r="X19" s="157"/>
      <c r="Y19" s="157"/>
      <c r="Z19" s="147"/>
      <c r="AA19" s="147"/>
      <c r="AB19" s="147"/>
      <c r="AC19" s="147"/>
      <c r="AD19" s="147"/>
      <c r="AE19" s="147"/>
      <c r="AF19" s="147"/>
      <c r="AG19" s="147"/>
      <c r="AH19" s="147"/>
      <c r="AI19" s="147"/>
      <c r="AJ19" s="147"/>
      <c r="AK19" s="147"/>
      <c r="AL19" s="147"/>
      <c r="AM19" s="147"/>
      <c r="AN19" s="147"/>
      <c r="AO19" s="147"/>
      <c r="AP19" s="147"/>
      <c r="AQ19" s="147"/>
      <c r="AR19" s="147"/>
      <c r="AS19" s="147"/>
      <c r="AT19" s="147"/>
      <c r="AU19" s="147"/>
      <c r="AV19" s="147"/>
      <c r="AW19" s="147"/>
      <c r="AX19" s="147"/>
      <c r="AY19" s="147"/>
      <c r="AZ19" s="147"/>
      <c r="BA19" s="147"/>
      <c r="BB19" s="147"/>
      <c r="BC19" s="147"/>
      <c r="BD19" s="147"/>
      <c r="BE19" s="147"/>
      <c r="BF19" s="147"/>
      <c r="BG19" s="147"/>
      <c r="BH19" s="147"/>
    </row>
    <row r="20" spans="1:60" outlineLevel="2" x14ac:dyDescent="0.2">
      <c r="A20" s="154"/>
      <c r="B20" s="155"/>
      <c r="C20" s="253"/>
      <c r="D20" s="253"/>
      <c r="E20" s="253"/>
      <c r="F20" s="253"/>
      <c r="G20" s="253"/>
      <c r="H20" s="157"/>
      <c r="I20" s="157"/>
      <c r="J20" s="157"/>
      <c r="K20" s="157"/>
      <c r="L20" s="157"/>
      <c r="M20" s="157"/>
      <c r="N20" s="156"/>
      <c r="O20" s="156"/>
      <c r="P20" s="156"/>
      <c r="Q20" s="156"/>
      <c r="R20" s="157"/>
      <c r="S20" s="157"/>
      <c r="T20" s="157"/>
      <c r="U20" s="157"/>
      <c r="V20" s="157"/>
      <c r="W20" s="157"/>
      <c r="X20" s="157"/>
      <c r="Y20" s="157"/>
      <c r="Z20" s="147"/>
      <c r="AA20" s="147"/>
      <c r="AB20" s="147"/>
      <c r="AC20" s="147"/>
      <c r="AD20" s="147"/>
      <c r="AE20" s="147"/>
      <c r="AF20" s="147"/>
      <c r="AG20" s="147"/>
      <c r="AH20" s="147"/>
      <c r="AI20" s="147"/>
      <c r="AJ20" s="147"/>
      <c r="AK20" s="147"/>
      <c r="AL20" s="147"/>
      <c r="AM20" s="147"/>
      <c r="AN20" s="147"/>
      <c r="AO20" s="147"/>
      <c r="AP20" s="147"/>
      <c r="AQ20" s="147"/>
      <c r="AR20" s="147"/>
      <c r="AS20" s="147"/>
      <c r="AT20" s="147"/>
      <c r="AU20" s="147"/>
      <c r="AV20" s="147"/>
      <c r="AW20" s="147"/>
      <c r="AX20" s="147"/>
      <c r="AY20" s="147"/>
      <c r="AZ20" s="147"/>
      <c r="BA20" s="147"/>
      <c r="BB20" s="147"/>
      <c r="BC20" s="147"/>
      <c r="BD20" s="147"/>
      <c r="BE20" s="147"/>
      <c r="BF20" s="147"/>
      <c r="BG20" s="147"/>
      <c r="BH20" s="147"/>
    </row>
    <row r="21" spans="1:60" outlineLevel="2" x14ac:dyDescent="0.2">
      <c r="A21" s="154"/>
      <c r="B21" s="155"/>
      <c r="C21" s="253" t="s">
        <v>156</v>
      </c>
      <c r="D21" s="253"/>
      <c r="E21" s="253"/>
      <c r="F21" s="253"/>
      <c r="G21" s="253"/>
      <c r="H21" s="157"/>
      <c r="I21" s="157"/>
      <c r="J21" s="157"/>
      <c r="K21" s="157"/>
      <c r="L21" s="157"/>
      <c r="M21" s="157"/>
      <c r="N21" s="156"/>
      <c r="O21" s="156"/>
      <c r="P21" s="156"/>
      <c r="Q21" s="156"/>
      <c r="R21" s="157"/>
      <c r="S21" s="157"/>
      <c r="T21" s="157"/>
      <c r="U21" s="157"/>
      <c r="V21" s="157"/>
      <c r="W21" s="157"/>
      <c r="X21" s="157"/>
      <c r="Y21" s="157"/>
      <c r="Z21" s="147"/>
      <c r="AA21" s="147"/>
      <c r="AB21" s="147"/>
      <c r="AC21" s="147"/>
      <c r="AD21" s="147"/>
      <c r="AE21" s="147"/>
      <c r="AF21" s="147"/>
      <c r="AG21" s="147"/>
      <c r="AH21" s="147"/>
      <c r="AI21" s="147"/>
      <c r="AJ21" s="147"/>
      <c r="AK21" s="147"/>
      <c r="AL21" s="147"/>
      <c r="AM21" s="147"/>
      <c r="AN21" s="147"/>
      <c r="AO21" s="147"/>
      <c r="AP21" s="147"/>
      <c r="AQ21" s="147"/>
      <c r="AR21" s="147"/>
      <c r="AS21" s="147"/>
      <c r="AT21" s="147"/>
      <c r="AU21" s="147"/>
      <c r="AV21" s="147"/>
      <c r="AW21" s="147"/>
      <c r="AX21" s="147"/>
      <c r="AY21" s="147"/>
      <c r="AZ21" s="147"/>
      <c r="BA21" s="147"/>
      <c r="BB21" s="147"/>
      <c r="BC21" s="147"/>
      <c r="BD21" s="147"/>
      <c r="BE21" s="147"/>
      <c r="BF21" s="147"/>
      <c r="BG21" s="147"/>
      <c r="BH21" s="147"/>
    </row>
    <row r="22" spans="1:60" outlineLevel="2" x14ac:dyDescent="0.2">
      <c r="A22" s="154"/>
      <c r="B22" s="155"/>
      <c r="C22" s="253" t="s">
        <v>157</v>
      </c>
      <c r="D22" s="253"/>
      <c r="E22" s="253"/>
      <c r="F22" s="253"/>
      <c r="G22" s="253"/>
      <c r="H22" s="157"/>
      <c r="I22" s="157"/>
      <c r="J22" s="157"/>
      <c r="K22" s="157"/>
      <c r="L22" s="157"/>
      <c r="M22" s="157"/>
      <c r="N22" s="156"/>
      <c r="O22" s="156"/>
      <c r="P22" s="156"/>
      <c r="Q22" s="156"/>
      <c r="R22" s="157"/>
      <c r="S22" s="157"/>
      <c r="T22" s="157"/>
      <c r="U22" s="157"/>
      <c r="V22" s="157"/>
      <c r="W22" s="157"/>
      <c r="X22" s="157"/>
      <c r="Y22" s="157"/>
      <c r="Z22" s="147"/>
      <c r="AA22" s="147"/>
      <c r="AB22" s="147"/>
      <c r="AC22" s="147"/>
      <c r="AD22" s="147"/>
      <c r="AE22" s="147"/>
      <c r="AF22" s="147"/>
      <c r="AG22" s="147"/>
      <c r="AH22" s="147"/>
      <c r="AI22" s="147"/>
      <c r="AJ22" s="147"/>
      <c r="AK22" s="147"/>
      <c r="AL22" s="147"/>
      <c r="AM22" s="147"/>
      <c r="AN22" s="147"/>
      <c r="AO22" s="147"/>
      <c r="AP22" s="147"/>
      <c r="AQ22" s="147"/>
      <c r="AR22" s="147"/>
      <c r="AS22" s="147"/>
      <c r="AT22" s="147"/>
      <c r="AU22" s="147"/>
      <c r="AV22" s="147"/>
      <c r="AW22" s="147"/>
      <c r="AX22" s="147"/>
      <c r="AY22" s="147"/>
      <c r="AZ22" s="147"/>
      <c r="BA22" s="147"/>
      <c r="BB22" s="147"/>
      <c r="BC22" s="147"/>
      <c r="BD22" s="147"/>
      <c r="BE22" s="147"/>
      <c r="BF22" s="147"/>
      <c r="BG22" s="147"/>
      <c r="BH22" s="147"/>
    </row>
    <row r="23" spans="1:60" outlineLevel="2" x14ac:dyDescent="0.2">
      <c r="A23" s="154"/>
      <c r="B23" s="155"/>
      <c r="C23" s="253" t="s">
        <v>158</v>
      </c>
      <c r="D23" s="253"/>
      <c r="E23" s="253"/>
      <c r="F23" s="253"/>
      <c r="G23" s="253"/>
      <c r="H23" s="157"/>
      <c r="I23" s="157"/>
      <c r="J23" s="157"/>
      <c r="K23" s="157"/>
      <c r="L23" s="157"/>
      <c r="M23" s="157"/>
      <c r="N23" s="156"/>
      <c r="O23" s="156"/>
      <c r="P23" s="156"/>
      <c r="Q23" s="156"/>
      <c r="R23" s="157"/>
      <c r="S23" s="157"/>
      <c r="T23" s="157"/>
      <c r="U23" s="157"/>
      <c r="V23" s="157"/>
      <c r="W23" s="157"/>
      <c r="X23" s="157"/>
      <c r="Y23" s="157"/>
      <c r="Z23" s="147"/>
      <c r="AA23" s="147"/>
      <c r="AB23" s="147"/>
      <c r="AC23" s="147"/>
      <c r="AD23" s="147"/>
      <c r="AE23" s="147"/>
      <c r="AF23" s="147"/>
      <c r="AG23" s="147"/>
      <c r="AH23" s="147"/>
      <c r="AI23" s="147"/>
      <c r="AJ23" s="147"/>
      <c r="AK23" s="147"/>
      <c r="AL23" s="147"/>
      <c r="AM23" s="147"/>
      <c r="AN23" s="147"/>
      <c r="AO23" s="147"/>
      <c r="AP23" s="147"/>
      <c r="AQ23" s="147"/>
      <c r="AR23" s="147"/>
      <c r="AS23" s="147"/>
      <c r="AT23" s="147"/>
      <c r="AU23" s="147"/>
      <c r="AV23" s="147"/>
      <c r="AW23" s="147"/>
      <c r="AX23" s="147"/>
      <c r="AY23" s="147"/>
      <c r="AZ23" s="147"/>
      <c r="BA23" s="147"/>
      <c r="BB23" s="147"/>
      <c r="BC23" s="147"/>
      <c r="BD23" s="147"/>
      <c r="BE23" s="147"/>
      <c r="BF23" s="147"/>
      <c r="BG23" s="147"/>
      <c r="BH23" s="147"/>
    </row>
    <row r="24" spans="1:60" outlineLevel="2" x14ac:dyDescent="0.2">
      <c r="A24" s="154"/>
      <c r="B24" s="155"/>
      <c r="C24" s="253" t="s">
        <v>159</v>
      </c>
      <c r="D24" s="253"/>
      <c r="E24" s="253"/>
      <c r="F24" s="253"/>
      <c r="G24" s="253"/>
      <c r="H24" s="157"/>
      <c r="I24" s="157"/>
      <c r="J24" s="157"/>
      <c r="K24" s="157"/>
      <c r="L24" s="157"/>
      <c r="M24" s="157"/>
      <c r="N24" s="156"/>
      <c r="O24" s="156"/>
      <c r="P24" s="156"/>
      <c r="Q24" s="156"/>
      <c r="R24" s="157"/>
      <c r="S24" s="157"/>
      <c r="T24" s="157"/>
      <c r="U24" s="157"/>
      <c r="V24" s="157"/>
      <c r="W24" s="157"/>
      <c r="X24" s="157"/>
      <c r="Y24" s="157"/>
      <c r="Z24" s="147"/>
      <c r="AA24" s="147"/>
      <c r="AB24" s="147"/>
      <c r="AC24" s="147"/>
      <c r="AD24" s="147"/>
      <c r="AE24" s="147"/>
      <c r="AF24" s="147"/>
      <c r="AG24" s="147"/>
      <c r="AH24" s="147"/>
      <c r="AI24" s="147"/>
      <c r="AJ24" s="147"/>
      <c r="AK24" s="147"/>
      <c r="AL24" s="147"/>
      <c r="AM24" s="147"/>
      <c r="AN24" s="147"/>
      <c r="AO24" s="147"/>
      <c r="AP24" s="147"/>
      <c r="AQ24" s="147"/>
      <c r="AR24" s="147"/>
      <c r="AS24" s="147"/>
      <c r="AT24" s="147"/>
      <c r="AU24" s="147"/>
      <c r="AV24" s="147"/>
      <c r="AW24" s="147"/>
      <c r="AX24" s="147"/>
      <c r="AY24" s="147"/>
      <c r="AZ24" s="147"/>
      <c r="BA24" s="147"/>
      <c r="BB24" s="147"/>
      <c r="BC24" s="147"/>
      <c r="BD24" s="147"/>
      <c r="BE24" s="147"/>
      <c r="BF24" s="147"/>
      <c r="BG24" s="147"/>
      <c r="BH24" s="147"/>
    </row>
    <row r="25" spans="1:60" ht="24.6" customHeight="1" outlineLevel="2" x14ac:dyDescent="0.2">
      <c r="A25" s="154"/>
      <c r="B25" s="155"/>
      <c r="C25" s="253" t="s">
        <v>168</v>
      </c>
      <c r="D25" s="253"/>
      <c r="E25" s="253"/>
      <c r="F25" s="253"/>
      <c r="G25" s="253"/>
      <c r="H25" s="157"/>
      <c r="I25" s="157"/>
      <c r="J25" s="157"/>
      <c r="K25" s="157"/>
      <c r="L25" s="157"/>
      <c r="M25" s="157"/>
      <c r="N25" s="156"/>
      <c r="O25" s="156"/>
      <c r="P25" s="156"/>
      <c r="Q25" s="156"/>
      <c r="R25" s="157"/>
      <c r="S25" s="157"/>
      <c r="T25" s="157"/>
      <c r="U25" s="157"/>
      <c r="V25" s="157"/>
      <c r="W25" s="157"/>
      <c r="X25" s="157"/>
      <c r="Y25" s="157"/>
      <c r="Z25" s="147"/>
      <c r="AA25" s="147"/>
      <c r="AB25" s="147"/>
      <c r="AC25" s="147"/>
      <c r="AD25" s="147"/>
      <c r="AE25" s="147"/>
      <c r="AF25" s="147"/>
      <c r="AG25" s="147"/>
      <c r="AH25" s="147"/>
      <c r="AI25" s="147"/>
      <c r="AJ25" s="147"/>
      <c r="AK25" s="147"/>
      <c r="AL25" s="147"/>
      <c r="AM25" s="147"/>
      <c r="AN25" s="147"/>
      <c r="AO25" s="147"/>
      <c r="AP25" s="147"/>
      <c r="AQ25" s="147"/>
      <c r="AR25" s="147"/>
      <c r="AS25" s="147"/>
      <c r="AT25" s="147"/>
      <c r="AU25" s="147"/>
      <c r="AV25" s="147"/>
      <c r="AW25" s="147"/>
      <c r="AX25" s="147"/>
      <c r="AY25" s="147"/>
      <c r="AZ25" s="147"/>
      <c r="BA25" s="147"/>
      <c r="BB25" s="147"/>
      <c r="BC25" s="147"/>
      <c r="BD25" s="147"/>
      <c r="BE25" s="147"/>
      <c r="BF25" s="147"/>
      <c r="BG25" s="147"/>
      <c r="BH25" s="147"/>
    </row>
    <row r="26" spans="1:60" x14ac:dyDescent="0.2">
      <c r="A26" s="3"/>
      <c r="B26" s="4"/>
      <c r="C26" s="180"/>
      <c r="D26" s="6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AE26">
        <v>15</v>
      </c>
      <c r="AF26">
        <v>21</v>
      </c>
      <c r="AG26" t="s">
        <v>111</v>
      </c>
    </row>
    <row r="27" spans="1:60" x14ac:dyDescent="0.2">
      <c r="A27" s="150"/>
      <c r="B27" s="151" t="s">
        <v>31</v>
      </c>
      <c r="C27" s="181"/>
      <c r="D27" s="152"/>
      <c r="E27" s="153"/>
      <c r="F27" s="153"/>
      <c r="G27" s="168">
        <f>G8</f>
        <v>0</v>
      </c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AE27">
        <f>SUMIF(L7:L25,AE26,G7:G25)</f>
        <v>0</v>
      </c>
      <c r="AF27">
        <f>SUMIF(L7:L25,AF26,G7:G25)</f>
        <v>0</v>
      </c>
      <c r="AG27" t="s">
        <v>136</v>
      </c>
    </row>
    <row r="28" spans="1:60" x14ac:dyDescent="0.2">
      <c r="A28" s="3"/>
      <c r="B28" s="4"/>
      <c r="C28" s="180"/>
      <c r="D28" s="6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</row>
    <row r="29" spans="1:60" x14ac:dyDescent="0.2">
      <c r="A29" s="3"/>
      <c r="B29" s="4"/>
      <c r="C29" s="180"/>
      <c r="D29" s="6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</row>
    <row r="30" spans="1:60" x14ac:dyDescent="0.2">
      <c r="A30" s="261" t="s">
        <v>137</v>
      </c>
      <c r="B30" s="261"/>
      <c r="C30" s="262"/>
      <c r="D30" s="6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</row>
    <row r="31" spans="1:60" x14ac:dyDescent="0.2">
      <c r="A31" s="241"/>
      <c r="B31" s="242"/>
      <c r="C31" s="243"/>
      <c r="D31" s="242"/>
      <c r="E31" s="242"/>
      <c r="F31" s="242"/>
      <c r="G31" s="244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AG31" t="s">
        <v>138</v>
      </c>
    </row>
    <row r="32" spans="1:60" x14ac:dyDescent="0.2">
      <c r="A32" s="245"/>
      <c r="B32" s="246"/>
      <c r="C32" s="247"/>
      <c r="D32" s="246"/>
      <c r="E32" s="246"/>
      <c r="F32" s="246"/>
      <c r="G32" s="248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</row>
    <row r="33" spans="1:33" x14ac:dyDescent="0.2">
      <c r="A33" s="245"/>
      <c r="B33" s="246"/>
      <c r="C33" s="247"/>
      <c r="D33" s="246"/>
      <c r="E33" s="246"/>
      <c r="F33" s="246"/>
      <c r="G33" s="248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</row>
    <row r="34" spans="1:33" x14ac:dyDescent="0.2">
      <c r="A34" s="245"/>
      <c r="B34" s="246"/>
      <c r="C34" s="247"/>
      <c r="D34" s="246"/>
      <c r="E34" s="246"/>
      <c r="F34" s="246"/>
      <c r="G34" s="248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</row>
    <row r="35" spans="1:33" x14ac:dyDescent="0.2">
      <c r="A35" s="249"/>
      <c r="B35" s="250"/>
      <c r="C35" s="251"/>
      <c r="D35" s="250"/>
      <c r="E35" s="250"/>
      <c r="F35" s="250"/>
      <c r="G35" s="252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</row>
    <row r="36" spans="1:33" x14ac:dyDescent="0.2">
      <c r="A36" s="3"/>
      <c r="B36" s="4"/>
      <c r="C36" s="180"/>
      <c r="D36" s="6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</row>
    <row r="37" spans="1:33" x14ac:dyDescent="0.2">
      <c r="C37" s="182"/>
      <c r="D37" s="10"/>
      <c r="AG37" t="s">
        <v>139</v>
      </c>
    </row>
    <row r="38" spans="1:33" x14ac:dyDescent="0.2">
      <c r="D38" s="10"/>
    </row>
    <row r="39" spans="1:33" x14ac:dyDescent="0.2">
      <c r="D39" s="10"/>
    </row>
    <row r="40" spans="1:33" x14ac:dyDescent="0.2">
      <c r="D40" s="10"/>
    </row>
    <row r="41" spans="1:33" x14ac:dyDescent="0.2">
      <c r="D41" s="10"/>
    </row>
    <row r="42" spans="1:33" x14ac:dyDescent="0.2">
      <c r="D42" s="10"/>
    </row>
    <row r="43" spans="1:33" x14ac:dyDescent="0.2">
      <c r="D43" s="10"/>
    </row>
    <row r="44" spans="1:33" x14ac:dyDescent="0.2">
      <c r="D44" s="10"/>
    </row>
    <row r="45" spans="1:33" x14ac:dyDescent="0.2">
      <c r="D45" s="10"/>
    </row>
    <row r="46" spans="1:33" x14ac:dyDescent="0.2">
      <c r="D46" s="10"/>
    </row>
    <row r="47" spans="1:33" x14ac:dyDescent="0.2">
      <c r="D47" s="10"/>
    </row>
    <row r="48" spans="1:33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  <row r="5001" spans="4:4" x14ac:dyDescent="0.2">
      <c r="D5001" s="10"/>
    </row>
    <row r="5002" spans="4:4" x14ac:dyDescent="0.2">
      <c r="D5002" s="10"/>
    </row>
    <row r="5003" spans="4:4" x14ac:dyDescent="0.2">
      <c r="D5003" s="10"/>
    </row>
    <row r="5004" spans="4:4" x14ac:dyDescent="0.2">
      <c r="D5004" s="10"/>
    </row>
    <row r="5005" spans="4:4" x14ac:dyDescent="0.2">
      <c r="D5005" s="10"/>
    </row>
    <row r="5006" spans="4:4" x14ac:dyDescent="0.2">
      <c r="D5006" s="10"/>
    </row>
  </sheetData>
  <sheetProtection algorithmName="SHA-512" hashValue="oeZr56oBUwNKB/MXa5mp2xr8p14oGPVc13hyocXvq0isCQCjSqQP56VfDhp0G2IoDg6WQoO++DmX4rk1ztzvjg==" saltValue="lIQ2rOoDeJfKnWujY1hzcA==" spinCount="100000" sheet="1" formatRows="0"/>
  <mergeCells count="20">
    <mergeCell ref="C19:G19"/>
    <mergeCell ref="C20:G20"/>
    <mergeCell ref="C21:G21"/>
    <mergeCell ref="C22:G22"/>
    <mergeCell ref="C23:G23"/>
    <mergeCell ref="C24:G24"/>
    <mergeCell ref="C25:G25"/>
    <mergeCell ref="A31:G35"/>
    <mergeCell ref="A1:G1"/>
    <mergeCell ref="C2:G2"/>
    <mergeCell ref="C3:G3"/>
    <mergeCell ref="C4:G4"/>
    <mergeCell ref="A30:C30"/>
    <mergeCell ref="C12:G12"/>
    <mergeCell ref="C13:G13"/>
    <mergeCell ref="C14:G14"/>
    <mergeCell ref="C15:G15"/>
    <mergeCell ref="C16:G16"/>
    <mergeCell ref="C17:G17"/>
    <mergeCell ref="C18:G18"/>
  </mergeCells>
  <pageMargins left="0.59055118110236204" right="0.196850393700787" top="0.78740157499999996" bottom="0.78740157499999996" header="0.3" footer="0.3"/>
  <pageSetup paperSize="9" orientation="landscape" horizontalDpi="0" verticalDpi="0" r:id="rId1"/>
  <headerFooter>
    <oddFooter>&amp;RStránka &amp;P z &amp;N&amp;LZpracováno programem BUILDpower S,  © RTS, a.s.</oddFooter>
  </headerFooter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</sheetPr>
  <dimension ref="A1:BH5004"/>
  <sheetViews>
    <sheetView topLeftCell="A8" workbookViewId="0">
      <selection activeCell="C12" sqref="C12:G12"/>
    </sheetView>
  </sheetViews>
  <sheetFormatPr defaultRowHeight="12.75" outlineLevelRow="2" x14ac:dyDescent="0.2"/>
  <cols>
    <col min="1" max="1" width="3.42578125" customWidth="1"/>
    <col min="2" max="2" width="12.7109375" style="120" customWidth="1"/>
    <col min="3" max="3" width="38.28515625" style="120" customWidth="1"/>
    <col min="4" max="4" width="4.85546875" customWidth="1"/>
    <col min="5" max="5" width="10.7109375" customWidth="1"/>
    <col min="6" max="6" width="9.85546875" customWidth="1"/>
    <col min="7" max="7" width="12.7109375" customWidth="1"/>
    <col min="8" max="18" width="0" hidden="1" customWidth="1"/>
    <col min="20" max="20" width="9.28515625" customWidth="1"/>
    <col min="21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54" t="s">
        <v>7</v>
      </c>
      <c r="B1" s="254"/>
      <c r="C1" s="254"/>
      <c r="D1" s="254"/>
      <c r="E1" s="254"/>
      <c r="F1" s="254"/>
      <c r="G1" s="254"/>
      <c r="AG1" t="s">
        <v>99</v>
      </c>
    </row>
    <row r="2" spans="1:60" ht="25.15" customHeight="1" x14ac:dyDescent="0.2">
      <c r="A2" s="139" t="s">
        <v>8</v>
      </c>
      <c r="B2" s="48" t="s">
        <v>43</v>
      </c>
      <c r="C2" s="255" t="s">
        <v>44</v>
      </c>
      <c r="D2" s="256"/>
      <c r="E2" s="256"/>
      <c r="F2" s="256"/>
      <c r="G2" s="257"/>
      <c r="AG2" t="s">
        <v>100</v>
      </c>
    </row>
    <row r="3" spans="1:60" ht="25.15" customHeight="1" x14ac:dyDescent="0.2">
      <c r="A3" s="139" t="s">
        <v>9</v>
      </c>
      <c r="B3" s="48" t="s">
        <v>73</v>
      </c>
      <c r="C3" s="255" t="s">
        <v>74</v>
      </c>
      <c r="D3" s="256"/>
      <c r="E3" s="256"/>
      <c r="F3" s="256"/>
      <c r="G3" s="257"/>
      <c r="AC3" s="120" t="s">
        <v>100</v>
      </c>
      <c r="AG3" t="s">
        <v>101</v>
      </c>
    </row>
    <row r="4" spans="1:60" ht="25.15" customHeight="1" x14ac:dyDescent="0.2">
      <c r="A4" s="140" t="s">
        <v>10</v>
      </c>
      <c r="B4" s="141" t="s">
        <v>59</v>
      </c>
      <c r="C4" s="258" t="s">
        <v>60</v>
      </c>
      <c r="D4" s="259"/>
      <c r="E4" s="259"/>
      <c r="F4" s="259"/>
      <c r="G4" s="260"/>
      <c r="AG4" t="s">
        <v>102</v>
      </c>
    </row>
    <row r="5" spans="1:60" x14ac:dyDescent="0.2">
      <c r="D5" s="10"/>
    </row>
    <row r="6" spans="1:60" ht="38.25" x14ac:dyDescent="0.2">
      <c r="A6" s="143" t="s">
        <v>103</v>
      </c>
      <c r="B6" s="145" t="s">
        <v>104</v>
      </c>
      <c r="C6" s="145" t="s">
        <v>105</v>
      </c>
      <c r="D6" s="144" t="s">
        <v>106</v>
      </c>
      <c r="E6" s="143" t="s">
        <v>107</v>
      </c>
      <c r="F6" s="142" t="s">
        <v>108</v>
      </c>
      <c r="G6" s="143" t="s">
        <v>31</v>
      </c>
      <c r="H6" s="146" t="s">
        <v>32</v>
      </c>
      <c r="I6" s="146" t="s">
        <v>109</v>
      </c>
      <c r="J6" s="146" t="s">
        <v>33</v>
      </c>
      <c r="K6" s="146" t="s">
        <v>110</v>
      </c>
      <c r="L6" s="146" t="s">
        <v>111</v>
      </c>
      <c r="M6" s="146" t="s">
        <v>112</v>
      </c>
      <c r="N6" s="146" t="s">
        <v>113</v>
      </c>
      <c r="O6" s="146" t="s">
        <v>114</v>
      </c>
      <c r="P6" s="146" t="s">
        <v>115</v>
      </c>
      <c r="Q6" s="146" t="s">
        <v>116</v>
      </c>
      <c r="R6" s="146" t="s">
        <v>117</v>
      </c>
      <c r="S6" s="146" t="s">
        <v>118</v>
      </c>
      <c r="T6" s="146" t="s">
        <v>119</v>
      </c>
      <c r="U6" s="146" t="s">
        <v>120</v>
      </c>
      <c r="V6" s="146" t="s">
        <v>121</v>
      </c>
      <c r="W6" s="146" t="s">
        <v>122</v>
      </c>
      <c r="X6" s="146" t="s">
        <v>123</v>
      </c>
      <c r="Y6" s="146" t="s">
        <v>124</v>
      </c>
    </row>
    <row r="7" spans="1:60" hidden="1" x14ac:dyDescent="0.2">
      <c r="A7" s="3"/>
      <c r="B7" s="4"/>
      <c r="C7" s="4"/>
      <c r="D7" s="6"/>
      <c r="E7" s="148"/>
      <c r="F7" s="149"/>
      <c r="G7" s="149"/>
      <c r="H7" s="149"/>
      <c r="I7" s="149"/>
      <c r="J7" s="149"/>
      <c r="K7" s="149"/>
      <c r="L7" s="149"/>
      <c r="M7" s="149"/>
      <c r="N7" s="148"/>
      <c r="O7" s="148"/>
      <c r="P7" s="148"/>
      <c r="Q7" s="148"/>
      <c r="R7" s="149"/>
      <c r="S7" s="149"/>
      <c r="T7" s="149"/>
      <c r="U7" s="149"/>
      <c r="V7" s="149"/>
      <c r="W7" s="149"/>
      <c r="X7" s="149"/>
      <c r="Y7" s="149"/>
    </row>
    <row r="8" spans="1:60" x14ac:dyDescent="0.2">
      <c r="A8" s="162" t="s">
        <v>125</v>
      </c>
      <c r="B8" s="163" t="s">
        <v>95</v>
      </c>
      <c r="C8" s="177" t="s">
        <v>96</v>
      </c>
      <c r="D8" s="164"/>
      <c r="E8" s="165"/>
      <c r="F8" s="166"/>
      <c r="G8" s="166">
        <f>SUMIF(AG9:AG30,"&lt;&gt;NOR",G9:G30)</f>
        <v>0</v>
      </c>
      <c r="H8" s="166"/>
      <c r="I8" s="166">
        <f>SUM(I9:I30)</f>
        <v>0</v>
      </c>
      <c r="J8" s="166"/>
      <c r="K8" s="166">
        <f>SUM(K9:K30)</f>
        <v>0</v>
      </c>
      <c r="L8" s="166"/>
      <c r="M8" s="166">
        <f>SUM(M9:M30)</f>
        <v>0</v>
      </c>
      <c r="N8" s="165"/>
      <c r="O8" s="165">
        <f>SUM(O9:O30)</f>
        <v>0</v>
      </c>
      <c r="P8" s="165"/>
      <c r="Q8" s="165">
        <f>SUM(Q9:Q30)</f>
        <v>0</v>
      </c>
      <c r="R8" s="166"/>
      <c r="S8" s="166"/>
      <c r="T8" s="167"/>
      <c r="U8" s="161"/>
      <c r="V8" s="161">
        <f>SUM(V9:V30)</f>
        <v>0</v>
      </c>
      <c r="W8" s="161"/>
      <c r="X8" s="161"/>
      <c r="Y8" s="161"/>
      <c r="AG8" t="s">
        <v>126</v>
      </c>
    </row>
    <row r="9" spans="1:60" ht="22.5" outlineLevel="1" x14ac:dyDescent="0.2">
      <c r="A9" s="169">
        <v>1</v>
      </c>
      <c r="B9" s="170" t="s">
        <v>127</v>
      </c>
      <c r="C9" s="178" t="s">
        <v>187</v>
      </c>
      <c r="D9" s="171" t="s">
        <v>128</v>
      </c>
      <c r="E9" s="172">
        <v>1</v>
      </c>
      <c r="F9" s="173"/>
      <c r="G9" s="174">
        <f>ROUND(E9*F9,2)</f>
        <v>0</v>
      </c>
      <c r="H9" s="173"/>
      <c r="I9" s="174">
        <f>ROUND(E9*H9,2)</f>
        <v>0</v>
      </c>
      <c r="J9" s="173"/>
      <c r="K9" s="174">
        <f>ROUND(E9*J9,2)</f>
        <v>0</v>
      </c>
      <c r="L9" s="174">
        <v>21</v>
      </c>
      <c r="M9" s="174">
        <f>G9*(1+L9/100)</f>
        <v>0</v>
      </c>
      <c r="N9" s="172">
        <v>0</v>
      </c>
      <c r="O9" s="172">
        <f>ROUND(E9*N9,2)</f>
        <v>0</v>
      </c>
      <c r="P9" s="172">
        <v>0</v>
      </c>
      <c r="Q9" s="172">
        <f>ROUND(E9*P9,2)</f>
        <v>0</v>
      </c>
      <c r="R9" s="174"/>
      <c r="S9" s="174" t="s">
        <v>129</v>
      </c>
      <c r="T9" s="175" t="s">
        <v>130</v>
      </c>
      <c r="U9" s="157">
        <v>0</v>
      </c>
      <c r="V9" s="157">
        <f>ROUND(E9*U9,2)</f>
        <v>0</v>
      </c>
      <c r="W9" s="157"/>
      <c r="X9" s="157" t="s">
        <v>131</v>
      </c>
      <c r="Y9" s="157" t="s">
        <v>132</v>
      </c>
      <c r="Z9" s="147"/>
      <c r="AA9" s="147"/>
      <c r="AB9" s="147"/>
      <c r="AC9" s="147"/>
      <c r="AD9" s="147"/>
      <c r="AE9" s="147"/>
      <c r="AF9" s="147"/>
      <c r="AG9" s="147" t="s">
        <v>133</v>
      </c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</row>
    <row r="10" spans="1:60" outlineLevel="2" x14ac:dyDescent="0.2">
      <c r="A10" s="154"/>
      <c r="B10" s="155"/>
      <c r="C10" s="183"/>
      <c r="D10" s="184"/>
      <c r="E10" s="184"/>
      <c r="F10" s="184"/>
      <c r="G10" s="184"/>
      <c r="H10" s="157"/>
      <c r="I10" s="157"/>
      <c r="J10" s="157"/>
      <c r="K10" s="157"/>
      <c r="L10" s="157"/>
      <c r="M10" s="157"/>
      <c r="N10" s="156"/>
      <c r="O10" s="156"/>
      <c r="P10" s="156"/>
      <c r="Q10" s="156"/>
      <c r="R10" s="157"/>
      <c r="S10" s="157"/>
      <c r="T10" s="157"/>
      <c r="U10" s="157"/>
      <c r="V10" s="157"/>
      <c r="W10" s="157"/>
      <c r="X10" s="157"/>
      <c r="Y10" s="157"/>
      <c r="Z10" s="147"/>
      <c r="AA10" s="147"/>
      <c r="AB10" s="147"/>
      <c r="AC10" s="147"/>
      <c r="AD10" s="147"/>
      <c r="AE10" s="147"/>
      <c r="AF10" s="147"/>
      <c r="AG10" s="147"/>
      <c r="AH10" s="147"/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47"/>
      <c r="BB10" s="147"/>
      <c r="BC10" s="147"/>
      <c r="BD10" s="147"/>
      <c r="BE10" s="147"/>
      <c r="BF10" s="147"/>
      <c r="BG10" s="147"/>
      <c r="BH10" s="147"/>
    </row>
    <row r="11" spans="1:60" outlineLevel="2" x14ac:dyDescent="0.2">
      <c r="A11" s="154"/>
      <c r="B11" s="155"/>
      <c r="C11" s="183" t="s">
        <v>170</v>
      </c>
      <c r="D11" s="184"/>
      <c r="E11" s="184"/>
      <c r="F11" s="184"/>
      <c r="G11" s="184"/>
      <c r="H11" s="157"/>
      <c r="I11" s="157"/>
      <c r="J11" s="157"/>
      <c r="K11" s="157"/>
      <c r="L11" s="157"/>
      <c r="M11" s="157"/>
      <c r="N11" s="156"/>
      <c r="O11" s="156"/>
      <c r="P11" s="156"/>
      <c r="Q11" s="156"/>
      <c r="R11" s="157"/>
      <c r="S11" s="157"/>
      <c r="T11" s="157"/>
      <c r="U11" s="157"/>
      <c r="V11" s="157"/>
      <c r="W11" s="157"/>
      <c r="X11" s="157"/>
      <c r="Y11" s="157"/>
      <c r="Z11" s="147"/>
      <c r="AA11" s="147"/>
      <c r="AB11" s="147"/>
      <c r="AC11" s="147"/>
      <c r="AD11" s="147"/>
      <c r="AE11" s="147"/>
      <c r="AF11" s="147"/>
      <c r="AG11" s="147"/>
      <c r="AH11" s="147"/>
      <c r="AI11" s="147"/>
      <c r="AJ11" s="147"/>
      <c r="AK11" s="147"/>
      <c r="AL11" s="147"/>
      <c r="AM11" s="147"/>
      <c r="AN11" s="147"/>
      <c r="AO11" s="147"/>
      <c r="AP11" s="147"/>
      <c r="AQ11" s="147"/>
      <c r="AR11" s="147"/>
      <c r="AS11" s="147"/>
      <c r="AT11" s="147"/>
      <c r="AU11" s="147"/>
      <c r="AV11" s="147"/>
      <c r="AW11" s="147"/>
      <c r="AX11" s="147"/>
      <c r="AY11" s="147"/>
      <c r="AZ11" s="147"/>
      <c r="BA11" s="147"/>
      <c r="BB11" s="147"/>
      <c r="BC11" s="147"/>
      <c r="BD11" s="147"/>
      <c r="BE11" s="147"/>
      <c r="BF11" s="147"/>
      <c r="BG11" s="147"/>
      <c r="BH11" s="147"/>
    </row>
    <row r="12" spans="1:60" ht="15.6" customHeight="1" outlineLevel="2" x14ac:dyDescent="0.2">
      <c r="A12" s="154"/>
      <c r="B12" s="155"/>
      <c r="C12" s="253" t="s">
        <v>173</v>
      </c>
      <c r="D12" s="253"/>
      <c r="E12" s="253"/>
      <c r="F12" s="253"/>
      <c r="G12" s="253"/>
      <c r="H12" s="157"/>
      <c r="I12" s="157"/>
      <c r="J12" s="157"/>
      <c r="K12" s="157"/>
      <c r="L12" s="157"/>
      <c r="M12" s="157"/>
      <c r="N12" s="156"/>
      <c r="O12" s="156"/>
      <c r="P12" s="156"/>
      <c r="Q12" s="156"/>
      <c r="R12" s="157"/>
      <c r="S12" s="157"/>
      <c r="T12" s="157"/>
      <c r="U12" s="157"/>
      <c r="V12" s="157"/>
      <c r="W12" s="157"/>
      <c r="X12" s="157"/>
      <c r="Y12" s="157"/>
      <c r="Z12" s="147"/>
      <c r="AA12" s="147"/>
      <c r="AB12" s="147"/>
      <c r="AC12" s="147"/>
      <c r="AD12" s="147"/>
      <c r="AE12" s="147"/>
      <c r="AF12" s="147"/>
      <c r="AG12" s="147"/>
      <c r="AH12" s="147"/>
      <c r="AI12" s="147"/>
      <c r="AJ12" s="147"/>
      <c r="AK12" s="147"/>
      <c r="AL12" s="147"/>
      <c r="AM12" s="147"/>
      <c r="AN12" s="147"/>
      <c r="AO12" s="147"/>
      <c r="AP12" s="147"/>
      <c r="AQ12" s="147"/>
      <c r="AR12" s="147"/>
      <c r="AS12" s="147"/>
      <c r="AT12" s="147"/>
      <c r="AU12" s="147"/>
      <c r="AV12" s="147"/>
      <c r="AW12" s="147"/>
      <c r="AX12" s="147"/>
      <c r="AY12" s="147"/>
      <c r="AZ12" s="147"/>
      <c r="BA12" s="147"/>
      <c r="BB12" s="147"/>
      <c r="BC12" s="147"/>
      <c r="BD12" s="147"/>
      <c r="BE12" s="147"/>
      <c r="BF12" s="147"/>
      <c r="BG12" s="147"/>
      <c r="BH12" s="147"/>
    </row>
    <row r="13" spans="1:60" outlineLevel="2" x14ac:dyDescent="0.2">
      <c r="A13" s="154"/>
      <c r="B13" s="155"/>
      <c r="C13" s="253" t="s">
        <v>174</v>
      </c>
      <c r="D13" s="253"/>
      <c r="E13" s="253"/>
      <c r="F13" s="253"/>
      <c r="G13" s="253"/>
      <c r="H13" s="157"/>
      <c r="I13" s="157"/>
      <c r="J13" s="157"/>
      <c r="K13" s="157"/>
      <c r="L13" s="157"/>
      <c r="M13" s="157"/>
      <c r="N13" s="156"/>
      <c r="O13" s="156"/>
      <c r="P13" s="156"/>
      <c r="Q13" s="156"/>
      <c r="R13" s="157"/>
      <c r="S13" s="157"/>
      <c r="T13" s="157"/>
      <c r="U13" s="157"/>
      <c r="V13" s="157"/>
      <c r="W13" s="157"/>
      <c r="X13" s="157"/>
      <c r="Y13" s="157"/>
      <c r="Z13" s="147"/>
      <c r="AA13" s="147"/>
      <c r="AB13" s="147"/>
      <c r="AC13" s="147"/>
      <c r="AD13" s="147"/>
      <c r="AE13" s="147"/>
      <c r="AF13" s="147"/>
      <c r="AG13" s="147"/>
      <c r="AH13" s="147"/>
      <c r="AI13" s="147"/>
      <c r="AJ13" s="147"/>
      <c r="AK13" s="147"/>
      <c r="AL13" s="147"/>
      <c r="AM13" s="147"/>
      <c r="AN13" s="147"/>
      <c r="AO13" s="147"/>
      <c r="AP13" s="147"/>
      <c r="AQ13" s="147"/>
      <c r="AR13" s="147"/>
      <c r="AS13" s="147"/>
      <c r="AT13" s="147"/>
      <c r="AU13" s="147"/>
      <c r="AV13" s="147"/>
      <c r="AW13" s="147"/>
      <c r="AX13" s="147"/>
      <c r="AY13" s="147"/>
      <c r="AZ13" s="147"/>
      <c r="BA13" s="147"/>
      <c r="BB13" s="147"/>
      <c r="BC13" s="147"/>
      <c r="BD13" s="147"/>
      <c r="BE13" s="147"/>
      <c r="BF13" s="147"/>
      <c r="BG13" s="147"/>
      <c r="BH13" s="147"/>
    </row>
    <row r="14" spans="1:60" outlineLevel="2" x14ac:dyDescent="0.2">
      <c r="A14" s="154"/>
      <c r="B14" s="155"/>
      <c r="C14" s="253" t="s">
        <v>175</v>
      </c>
      <c r="D14" s="253"/>
      <c r="E14" s="253"/>
      <c r="F14" s="253"/>
      <c r="G14" s="253"/>
      <c r="H14" s="157"/>
      <c r="I14" s="157"/>
      <c r="J14" s="157"/>
      <c r="K14" s="157"/>
      <c r="L14" s="157"/>
      <c r="M14" s="157"/>
      <c r="N14" s="156"/>
      <c r="O14" s="156"/>
      <c r="P14" s="156"/>
      <c r="Q14" s="156"/>
      <c r="R14" s="157"/>
      <c r="S14" s="157"/>
      <c r="T14" s="157"/>
      <c r="U14" s="157"/>
      <c r="V14" s="157"/>
      <c r="W14" s="157"/>
      <c r="X14" s="157"/>
      <c r="Y14" s="157"/>
      <c r="Z14" s="147"/>
      <c r="AA14" s="147"/>
      <c r="AB14" s="147"/>
      <c r="AC14" s="147"/>
      <c r="AD14" s="147"/>
      <c r="AE14" s="147"/>
      <c r="AF14" s="147"/>
      <c r="AG14" s="147"/>
      <c r="AH14" s="147"/>
      <c r="AI14" s="147"/>
      <c r="AJ14" s="147"/>
      <c r="AK14" s="147"/>
      <c r="AL14" s="147"/>
      <c r="AM14" s="147"/>
      <c r="AN14" s="147"/>
      <c r="AO14" s="147"/>
      <c r="AP14" s="147"/>
      <c r="AQ14" s="147"/>
      <c r="AR14" s="147"/>
      <c r="AS14" s="147"/>
      <c r="AT14" s="147"/>
      <c r="AU14" s="147"/>
      <c r="AV14" s="147"/>
      <c r="AW14" s="147"/>
      <c r="AX14" s="147"/>
      <c r="AY14" s="147"/>
      <c r="AZ14" s="147"/>
      <c r="BA14" s="147"/>
      <c r="BB14" s="147"/>
      <c r="BC14" s="147"/>
      <c r="BD14" s="147"/>
      <c r="BE14" s="147"/>
      <c r="BF14" s="147"/>
      <c r="BG14" s="147"/>
      <c r="BH14" s="147"/>
    </row>
    <row r="15" spans="1:60" outlineLevel="2" x14ac:dyDescent="0.2">
      <c r="A15" s="154"/>
      <c r="B15" s="155"/>
      <c r="C15" s="253" t="s">
        <v>176</v>
      </c>
      <c r="D15" s="253"/>
      <c r="E15" s="253"/>
      <c r="F15" s="253"/>
      <c r="G15" s="253"/>
      <c r="H15" s="157"/>
      <c r="I15" s="157"/>
      <c r="J15" s="157"/>
      <c r="K15" s="157"/>
      <c r="L15" s="157"/>
      <c r="M15" s="157"/>
      <c r="N15" s="156"/>
      <c r="O15" s="156"/>
      <c r="P15" s="156"/>
      <c r="Q15" s="156"/>
      <c r="R15" s="157"/>
      <c r="S15" s="157"/>
      <c r="T15" s="157"/>
      <c r="U15" s="157"/>
      <c r="V15" s="157"/>
      <c r="W15" s="157"/>
      <c r="X15" s="157"/>
      <c r="Y15" s="157"/>
      <c r="Z15" s="147"/>
      <c r="AA15" s="147"/>
      <c r="AB15" s="147"/>
      <c r="AC15" s="147"/>
      <c r="AD15" s="147"/>
      <c r="AE15" s="147"/>
      <c r="AF15" s="147"/>
      <c r="AG15" s="147"/>
      <c r="AH15" s="147"/>
      <c r="AI15" s="147"/>
      <c r="AJ15" s="147"/>
      <c r="AK15" s="147"/>
      <c r="AL15" s="147"/>
      <c r="AM15" s="147"/>
      <c r="AN15" s="147"/>
      <c r="AO15" s="147"/>
      <c r="AP15" s="147"/>
      <c r="AQ15" s="147"/>
      <c r="AR15" s="147"/>
      <c r="AS15" s="147"/>
      <c r="AT15" s="147"/>
      <c r="AU15" s="147"/>
      <c r="AV15" s="147"/>
      <c r="AW15" s="147"/>
      <c r="AX15" s="147"/>
      <c r="AY15" s="147"/>
      <c r="AZ15" s="147"/>
      <c r="BA15" s="147"/>
      <c r="BB15" s="147"/>
      <c r="BC15" s="147"/>
      <c r="BD15" s="147"/>
      <c r="BE15" s="147"/>
      <c r="BF15" s="147"/>
      <c r="BG15" s="147"/>
      <c r="BH15" s="147"/>
    </row>
    <row r="16" spans="1:60" outlineLevel="2" x14ac:dyDescent="0.2">
      <c r="A16" s="154"/>
      <c r="B16" s="155"/>
      <c r="C16" s="253" t="s">
        <v>177</v>
      </c>
      <c r="D16" s="253"/>
      <c r="E16" s="253"/>
      <c r="F16" s="253"/>
      <c r="G16" s="253"/>
      <c r="H16" s="157"/>
      <c r="I16" s="157"/>
      <c r="J16" s="157"/>
      <c r="K16" s="157"/>
      <c r="L16" s="157"/>
      <c r="M16" s="157"/>
      <c r="N16" s="156"/>
      <c r="O16" s="156"/>
      <c r="P16" s="156"/>
      <c r="Q16" s="156"/>
      <c r="R16" s="157"/>
      <c r="S16" s="157"/>
      <c r="T16" s="157"/>
      <c r="U16" s="157"/>
      <c r="V16" s="157"/>
      <c r="W16" s="157"/>
      <c r="X16" s="157"/>
      <c r="Y16" s="157"/>
      <c r="Z16" s="147"/>
      <c r="AA16" s="147"/>
      <c r="AB16" s="147"/>
      <c r="AC16" s="147"/>
      <c r="AD16" s="147"/>
      <c r="AE16" s="147"/>
      <c r="AF16" s="147"/>
      <c r="AG16" s="147"/>
      <c r="AH16" s="147"/>
      <c r="AI16" s="147"/>
      <c r="AJ16" s="147"/>
      <c r="AK16" s="147"/>
      <c r="AL16" s="147"/>
      <c r="AM16" s="147"/>
      <c r="AN16" s="147"/>
      <c r="AO16" s="147"/>
      <c r="AP16" s="147"/>
      <c r="AQ16" s="147"/>
      <c r="AR16" s="147"/>
      <c r="AS16" s="147"/>
      <c r="AT16" s="147"/>
      <c r="AU16" s="147"/>
      <c r="AV16" s="147"/>
      <c r="AW16" s="147"/>
      <c r="AX16" s="147"/>
      <c r="AY16" s="147"/>
      <c r="AZ16" s="147"/>
      <c r="BA16" s="147"/>
      <c r="BB16" s="147"/>
      <c r="BC16" s="147"/>
      <c r="BD16" s="147"/>
      <c r="BE16" s="147"/>
      <c r="BF16" s="147"/>
      <c r="BG16" s="147"/>
      <c r="BH16" s="147"/>
    </row>
    <row r="17" spans="1:60" outlineLevel="2" x14ac:dyDescent="0.2">
      <c r="A17" s="154"/>
      <c r="B17" s="155"/>
      <c r="C17" s="253" t="s">
        <v>155</v>
      </c>
      <c r="D17" s="253"/>
      <c r="E17" s="253"/>
      <c r="F17" s="253"/>
      <c r="G17" s="253"/>
      <c r="H17" s="157"/>
      <c r="I17" s="157"/>
      <c r="J17" s="157"/>
      <c r="K17" s="157"/>
      <c r="L17" s="157"/>
      <c r="M17" s="157"/>
      <c r="N17" s="156"/>
      <c r="O17" s="156"/>
      <c r="P17" s="156"/>
      <c r="Q17" s="156"/>
      <c r="R17" s="157"/>
      <c r="S17" s="157"/>
      <c r="T17" s="157"/>
      <c r="U17" s="157"/>
      <c r="V17" s="157"/>
      <c r="W17" s="157"/>
      <c r="X17" s="157"/>
      <c r="Y17" s="157"/>
      <c r="Z17" s="147"/>
      <c r="AA17" s="147"/>
      <c r="AB17" s="147"/>
      <c r="AC17" s="147"/>
      <c r="AD17" s="147"/>
      <c r="AE17" s="147"/>
      <c r="AF17" s="147"/>
      <c r="AG17" s="147"/>
      <c r="AH17" s="147"/>
      <c r="AI17" s="147"/>
      <c r="AJ17" s="147"/>
      <c r="AK17" s="147"/>
      <c r="AL17" s="147"/>
      <c r="AM17" s="147"/>
      <c r="AN17" s="147"/>
      <c r="AO17" s="147"/>
      <c r="AP17" s="147"/>
      <c r="AQ17" s="147"/>
      <c r="AR17" s="147"/>
      <c r="AS17" s="147"/>
      <c r="AT17" s="147"/>
      <c r="AU17" s="147"/>
      <c r="AV17" s="147"/>
      <c r="AW17" s="147"/>
      <c r="AX17" s="147"/>
      <c r="AY17" s="147"/>
      <c r="AZ17" s="147"/>
      <c r="BA17" s="147"/>
      <c r="BB17" s="147"/>
      <c r="BC17" s="147"/>
      <c r="BD17" s="147"/>
      <c r="BE17" s="147"/>
      <c r="BF17" s="147"/>
      <c r="BG17" s="147"/>
      <c r="BH17" s="147"/>
    </row>
    <row r="18" spans="1:60" outlineLevel="2" x14ac:dyDescent="0.2">
      <c r="A18" s="154"/>
      <c r="B18" s="155"/>
      <c r="C18" s="253"/>
      <c r="D18" s="253"/>
      <c r="E18" s="253"/>
      <c r="F18" s="253"/>
      <c r="G18" s="253"/>
      <c r="H18" s="157"/>
      <c r="I18" s="157"/>
      <c r="J18" s="157"/>
      <c r="K18" s="157"/>
      <c r="L18" s="157"/>
      <c r="M18" s="157"/>
      <c r="N18" s="156"/>
      <c r="O18" s="156"/>
      <c r="P18" s="156"/>
      <c r="Q18" s="156"/>
      <c r="R18" s="157"/>
      <c r="S18" s="157"/>
      <c r="T18" s="157"/>
      <c r="U18" s="157"/>
      <c r="V18" s="157"/>
      <c r="W18" s="157"/>
      <c r="X18" s="157"/>
      <c r="Y18" s="157"/>
      <c r="Z18" s="147"/>
      <c r="AA18" s="147"/>
      <c r="AB18" s="147"/>
      <c r="AC18" s="147"/>
      <c r="AD18" s="147"/>
      <c r="AE18" s="147"/>
      <c r="AF18" s="147"/>
      <c r="AG18" s="147"/>
      <c r="AH18" s="147"/>
      <c r="AI18" s="147"/>
      <c r="AJ18" s="147"/>
      <c r="AK18" s="147"/>
      <c r="AL18" s="147"/>
      <c r="AM18" s="147"/>
      <c r="AN18" s="147"/>
      <c r="AO18" s="147"/>
      <c r="AP18" s="147"/>
      <c r="AQ18" s="147"/>
      <c r="AR18" s="147"/>
      <c r="AS18" s="147"/>
      <c r="AT18" s="147"/>
      <c r="AU18" s="147"/>
      <c r="AV18" s="147"/>
      <c r="AW18" s="147"/>
      <c r="AX18" s="147"/>
      <c r="AY18" s="147"/>
      <c r="AZ18" s="147"/>
      <c r="BA18" s="147"/>
      <c r="BB18" s="147"/>
      <c r="BC18" s="147"/>
      <c r="BD18" s="147"/>
      <c r="BE18" s="147"/>
      <c r="BF18" s="147"/>
      <c r="BG18" s="147"/>
      <c r="BH18" s="147"/>
    </row>
    <row r="19" spans="1:60" outlineLevel="2" x14ac:dyDescent="0.2">
      <c r="A19" s="154"/>
      <c r="B19" s="155"/>
      <c r="C19" s="253" t="s">
        <v>171</v>
      </c>
      <c r="D19" s="253"/>
      <c r="E19" s="253"/>
      <c r="F19" s="253"/>
      <c r="G19" s="253"/>
      <c r="H19" s="157"/>
      <c r="I19" s="157"/>
      <c r="J19" s="157"/>
      <c r="K19" s="157"/>
      <c r="L19" s="157"/>
      <c r="M19" s="157"/>
      <c r="N19" s="156"/>
      <c r="O19" s="156"/>
      <c r="P19" s="156"/>
      <c r="Q19" s="156"/>
      <c r="R19" s="157"/>
      <c r="S19" s="157"/>
      <c r="T19" s="157"/>
      <c r="U19" s="157"/>
      <c r="V19" s="157"/>
      <c r="W19" s="157"/>
      <c r="X19" s="157"/>
      <c r="Y19" s="157"/>
      <c r="Z19" s="147"/>
      <c r="AA19" s="147"/>
      <c r="AB19" s="147"/>
      <c r="AC19" s="147"/>
      <c r="AD19" s="147"/>
      <c r="AE19" s="147"/>
      <c r="AF19" s="147"/>
      <c r="AG19" s="147"/>
      <c r="AH19" s="147"/>
      <c r="AI19" s="147"/>
      <c r="AJ19" s="147"/>
      <c r="AK19" s="147"/>
      <c r="AL19" s="147"/>
      <c r="AM19" s="147"/>
      <c r="AN19" s="147"/>
      <c r="AO19" s="147"/>
      <c r="AP19" s="147"/>
      <c r="AQ19" s="147"/>
      <c r="AR19" s="147"/>
      <c r="AS19" s="147"/>
      <c r="AT19" s="147"/>
      <c r="AU19" s="147"/>
      <c r="AV19" s="147"/>
      <c r="AW19" s="147"/>
      <c r="AX19" s="147"/>
      <c r="AY19" s="147"/>
      <c r="AZ19" s="147"/>
      <c r="BA19" s="147"/>
      <c r="BB19" s="147"/>
      <c r="BC19" s="147"/>
      <c r="BD19" s="147"/>
      <c r="BE19" s="147"/>
      <c r="BF19" s="147"/>
      <c r="BG19" s="147"/>
      <c r="BH19" s="147"/>
    </row>
    <row r="20" spans="1:60" outlineLevel="2" x14ac:dyDescent="0.2">
      <c r="A20" s="154"/>
      <c r="B20" s="155"/>
      <c r="C20" s="253" t="s">
        <v>178</v>
      </c>
      <c r="D20" s="253"/>
      <c r="E20" s="253"/>
      <c r="F20" s="253"/>
      <c r="G20" s="253"/>
      <c r="H20" s="157"/>
      <c r="I20" s="157"/>
      <c r="J20" s="157"/>
      <c r="K20" s="157"/>
      <c r="L20" s="157"/>
      <c r="M20" s="157"/>
      <c r="N20" s="156"/>
      <c r="O20" s="156"/>
      <c r="P20" s="156"/>
      <c r="Q20" s="156"/>
      <c r="R20" s="157"/>
      <c r="S20" s="157"/>
      <c r="T20" s="157"/>
      <c r="U20" s="157"/>
      <c r="V20" s="157"/>
      <c r="W20" s="157"/>
      <c r="X20" s="157"/>
      <c r="Y20" s="157"/>
      <c r="Z20" s="147"/>
      <c r="AA20" s="147"/>
      <c r="AB20" s="147"/>
      <c r="AC20" s="147"/>
      <c r="AD20" s="147"/>
      <c r="AE20" s="147"/>
      <c r="AF20" s="147"/>
      <c r="AG20" s="147"/>
      <c r="AH20" s="147"/>
      <c r="AI20" s="147"/>
      <c r="AJ20" s="147"/>
      <c r="AK20" s="147"/>
      <c r="AL20" s="147"/>
      <c r="AM20" s="147"/>
      <c r="AN20" s="147"/>
      <c r="AO20" s="147"/>
      <c r="AP20" s="147"/>
      <c r="AQ20" s="147"/>
      <c r="AR20" s="147"/>
      <c r="AS20" s="147"/>
      <c r="AT20" s="147"/>
      <c r="AU20" s="147"/>
      <c r="AV20" s="147"/>
      <c r="AW20" s="147"/>
      <c r="AX20" s="147"/>
      <c r="AY20" s="147"/>
      <c r="AZ20" s="147"/>
      <c r="BA20" s="147"/>
      <c r="BB20" s="147"/>
      <c r="BC20" s="147"/>
      <c r="BD20" s="147"/>
      <c r="BE20" s="147"/>
      <c r="BF20" s="147"/>
      <c r="BG20" s="147"/>
      <c r="BH20" s="147"/>
    </row>
    <row r="21" spans="1:60" outlineLevel="2" x14ac:dyDescent="0.2">
      <c r="A21" s="154"/>
      <c r="B21" s="155"/>
      <c r="C21" s="253" t="s">
        <v>179</v>
      </c>
      <c r="D21" s="253"/>
      <c r="E21" s="253"/>
      <c r="F21" s="253"/>
      <c r="G21" s="253"/>
      <c r="H21" s="157"/>
      <c r="I21" s="157"/>
      <c r="J21" s="157"/>
      <c r="K21" s="157"/>
      <c r="L21" s="157"/>
      <c r="M21" s="157"/>
      <c r="N21" s="156"/>
      <c r="O21" s="156"/>
      <c r="P21" s="156"/>
      <c r="Q21" s="156"/>
      <c r="R21" s="157"/>
      <c r="S21" s="157"/>
      <c r="T21" s="157"/>
      <c r="U21" s="157"/>
      <c r="V21" s="157"/>
      <c r="W21" s="157"/>
      <c r="X21" s="157"/>
      <c r="Y21" s="157"/>
      <c r="Z21" s="147"/>
      <c r="AA21" s="147"/>
      <c r="AB21" s="147"/>
      <c r="AC21" s="147"/>
      <c r="AD21" s="147"/>
      <c r="AE21" s="147"/>
      <c r="AF21" s="147"/>
      <c r="AG21" s="147"/>
      <c r="AH21" s="147"/>
      <c r="AI21" s="147"/>
      <c r="AJ21" s="147"/>
      <c r="AK21" s="147"/>
      <c r="AL21" s="147"/>
      <c r="AM21" s="147"/>
      <c r="AN21" s="147"/>
      <c r="AO21" s="147"/>
      <c r="AP21" s="147"/>
      <c r="AQ21" s="147"/>
      <c r="AR21" s="147"/>
      <c r="AS21" s="147"/>
      <c r="AT21" s="147"/>
      <c r="AU21" s="147"/>
      <c r="AV21" s="147"/>
      <c r="AW21" s="147"/>
      <c r="AX21" s="147"/>
      <c r="AY21" s="147"/>
      <c r="AZ21" s="147"/>
      <c r="BA21" s="147"/>
      <c r="BB21" s="147"/>
      <c r="BC21" s="147"/>
      <c r="BD21" s="147"/>
      <c r="BE21" s="147"/>
      <c r="BF21" s="147"/>
      <c r="BG21" s="147"/>
      <c r="BH21" s="147"/>
    </row>
    <row r="22" spans="1:60" outlineLevel="2" x14ac:dyDescent="0.2">
      <c r="A22" s="154"/>
      <c r="B22" s="155"/>
      <c r="C22" s="253" t="s">
        <v>180</v>
      </c>
      <c r="D22" s="253"/>
      <c r="E22" s="253"/>
      <c r="F22" s="253"/>
      <c r="G22" s="253"/>
      <c r="H22" s="157"/>
      <c r="I22" s="157"/>
      <c r="J22" s="157"/>
      <c r="K22" s="157"/>
      <c r="L22" s="157"/>
      <c r="M22" s="157"/>
      <c r="N22" s="156"/>
      <c r="O22" s="156"/>
      <c r="P22" s="156"/>
      <c r="Q22" s="156"/>
      <c r="R22" s="157"/>
      <c r="S22" s="157"/>
      <c r="T22" s="157"/>
      <c r="U22" s="157"/>
      <c r="V22" s="157"/>
      <c r="W22" s="157"/>
      <c r="X22" s="157"/>
      <c r="Y22" s="157"/>
      <c r="Z22" s="147"/>
      <c r="AA22" s="147"/>
      <c r="AB22" s="147"/>
      <c r="AC22" s="147"/>
      <c r="AD22" s="147"/>
      <c r="AE22" s="147"/>
      <c r="AF22" s="147"/>
      <c r="AG22" s="147"/>
      <c r="AH22" s="147"/>
      <c r="AI22" s="147"/>
      <c r="AJ22" s="147"/>
      <c r="AK22" s="147"/>
      <c r="AL22" s="147"/>
      <c r="AM22" s="147"/>
      <c r="AN22" s="147"/>
      <c r="AO22" s="147"/>
      <c r="AP22" s="147"/>
      <c r="AQ22" s="147"/>
      <c r="AR22" s="147"/>
      <c r="AS22" s="147"/>
      <c r="AT22" s="147"/>
      <c r="AU22" s="147"/>
      <c r="AV22" s="147"/>
      <c r="AW22" s="147"/>
      <c r="AX22" s="147"/>
      <c r="AY22" s="147"/>
      <c r="AZ22" s="147"/>
      <c r="BA22" s="147"/>
      <c r="BB22" s="147"/>
      <c r="BC22" s="147"/>
      <c r="BD22" s="147"/>
      <c r="BE22" s="147"/>
      <c r="BF22" s="147"/>
      <c r="BG22" s="147"/>
      <c r="BH22" s="147"/>
    </row>
    <row r="23" spans="1:60" outlineLevel="2" x14ac:dyDescent="0.2">
      <c r="A23" s="154"/>
      <c r="B23" s="155"/>
      <c r="C23" s="253"/>
      <c r="D23" s="253"/>
      <c r="E23" s="253"/>
      <c r="F23" s="253"/>
      <c r="G23" s="253"/>
      <c r="H23" s="157"/>
      <c r="I23" s="157"/>
      <c r="J23" s="157"/>
      <c r="K23" s="157"/>
      <c r="L23" s="157"/>
      <c r="M23" s="157"/>
      <c r="N23" s="156"/>
      <c r="O23" s="156"/>
      <c r="P23" s="156"/>
      <c r="Q23" s="156"/>
      <c r="R23" s="157"/>
      <c r="S23" s="157"/>
      <c r="T23" s="157"/>
      <c r="U23" s="157"/>
      <c r="V23" s="157"/>
      <c r="W23" s="157"/>
      <c r="X23" s="157"/>
      <c r="Y23" s="157"/>
      <c r="Z23" s="147"/>
      <c r="AA23" s="147"/>
      <c r="AB23" s="147"/>
      <c r="AC23" s="147"/>
      <c r="AD23" s="147"/>
      <c r="AE23" s="147"/>
      <c r="AF23" s="147"/>
      <c r="AG23" s="147"/>
      <c r="AH23" s="147"/>
      <c r="AI23" s="147"/>
      <c r="AJ23" s="147"/>
      <c r="AK23" s="147"/>
      <c r="AL23" s="147"/>
      <c r="AM23" s="147"/>
      <c r="AN23" s="147"/>
      <c r="AO23" s="147"/>
      <c r="AP23" s="147"/>
      <c r="AQ23" s="147"/>
      <c r="AR23" s="147"/>
      <c r="AS23" s="147"/>
      <c r="AT23" s="147"/>
      <c r="AU23" s="147"/>
      <c r="AV23" s="147"/>
      <c r="AW23" s="147"/>
      <c r="AX23" s="147"/>
      <c r="AY23" s="147"/>
      <c r="AZ23" s="147"/>
      <c r="BA23" s="147"/>
      <c r="BB23" s="147"/>
      <c r="BC23" s="147"/>
      <c r="BD23" s="147"/>
      <c r="BE23" s="147"/>
      <c r="BF23" s="147"/>
      <c r="BG23" s="147"/>
      <c r="BH23" s="147"/>
    </row>
    <row r="24" spans="1:60" outlineLevel="2" x14ac:dyDescent="0.2">
      <c r="A24" s="154"/>
      <c r="B24" s="155"/>
      <c r="C24" s="253" t="s">
        <v>172</v>
      </c>
      <c r="D24" s="253"/>
      <c r="E24" s="253"/>
      <c r="F24" s="253"/>
      <c r="G24" s="253"/>
      <c r="H24" s="157"/>
      <c r="I24" s="157"/>
      <c r="J24" s="157"/>
      <c r="K24" s="157"/>
      <c r="L24" s="157"/>
      <c r="M24" s="157"/>
      <c r="N24" s="156"/>
      <c r="O24" s="156"/>
      <c r="P24" s="156"/>
      <c r="Q24" s="156"/>
      <c r="R24" s="157"/>
      <c r="S24" s="157"/>
      <c r="T24" s="157"/>
      <c r="U24" s="157"/>
      <c r="V24" s="157"/>
      <c r="W24" s="157"/>
      <c r="X24" s="157"/>
      <c r="Y24" s="157"/>
      <c r="Z24" s="147"/>
      <c r="AA24" s="147"/>
      <c r="AB24" s="147"/>
      <c r="AC24" s="147"/>
      <c r="AD24" s="147"/>
      <c r="AE24" s="147"/>
      <c r="AF24" s="147"/>
      <c r="AG24" s="147"/>
      <c r="AH24" s="147"/>
      <c r="AI24" s="147"/>
      <c r="AJ24" s="147"/>
      <c r="AK24" s="147"/>
      <c r="AL24" s="147"/>
      <c r="AM24" s="147"/>
      <c r="AN24" s="147"/>
      <c r="AO24" s="147"/>
      <c r="AP24" s="147"/>
      <c r="AQ24" s="147"/>
      <c r="AR24" s="147"/>
      <c r="AS24" s="147"/>
      <c r="AT24" s="147"/>
      <c r="AU24" s="147"/>
      <c r="AV24" s="147"/>
      <c r="AW24" s="147"/>
      <c r="AX24" s="147"/>
      <c r="AY24" s="147"/>
      <c r="AZ24" s="147"/>
      <c r="BA24" s="147"/>
      <c r="BB24" s="147"/>
      <c r="BC24" s="147"/>
      <c r="BD24" s="147"/>
      <c r="BE24" s="147"/>
      <c r="BF24" s="147"/>
      <c r="BG24" s="147"/>
      <c r="BH24" s="147"/>
    </row>
    <row r="25" spans="1:60" outlineLevel="2" x14ac:dyDescent="0.2">
      <c r="A25" s="154"/>
      <c r="B25" s="155"/>
      <c r="C25" s="253" t="s">
        <v>181</v>
      </c>
      <c r="D25" s="253"/>
      <c r="E25" s="253"/>
      <c r="F25" s="253"/>
      <c r="G25" s="253"/>
      <c r="H25" s="157"/>
      <c r="I25" s="157"/>
      <c r="J25" s="157"/>
      <c r="K25" s="157"/>
      <c r="L25" s="157"/>
      <c r="M25" s="157"/>
      <c r="N25" s="156"/>
      <c r="O25" s="156"/>
      <c r="P25" s="156"/>
      <c r="Q25" s="156"/>
      <c r="R25" s="157"/>
      <c r="S25" s="157"/>
      <c r="T25" s="157"/>
      <c r="U25" s="157"/>
      <c r="V25" s="157"/>
      <c r="W25" s="157"/>
      <c r="X25" s="157"/>
      <c r="Y25" s="157"/>
      <c r="Z25" s="147"/>
      <c r="AA25" s="147"/>
      <c r="AB25" s="147"/>
      <c r="AC25" s="147"/>
      <c r="AD25" s="147"/>
      <c r="AE25" s="147"/>
      <c r="AF25" s="147"/>
      <c r="AG25" s="147"/>
      <c r="AH25" s="147"/>
      <c r="AI25" s="147"/>
      <c r="AJ25" s="147"/>
      <c r="AK25" s="147"/>
      <c r="AL25" s="147"/>
      <c r="AM25" s="147"/>
      <c r="AN25" s="147"/>
      <c r="AO25" s="147"/>
      <c r="AP25" s="147"/>
      <c r="AQ25" s="147"/>
      <c r="AR25" s="147"/>
      <c r="AS25" s="147"/>
      <c r="AT25" s="147"/>
      <c r="AU25" s="147"/>
      <c r="AV25" s="147"/>
      <c r="AW25" s="147"/>
      <c r="AX25" s="147"/>
      <c r="AY25" s="147"/>
      <c r="AZ25" s="147"/>
      <c r="BA25" s="147"/>
      <c r="BB25" s="147"/>
      <c r="BC25" s="147"/>
      <c r="BD25" s="147"/>
      <c r="BE25" s="147"/>
      <c r="BF25" s="147"/>
      <c r="BG25" s="147"/>
      <c r="BH25" s="147"/>
    </row>
    <row r="26" spans="1:60" outlineLevel="2" x14ac:dyDescent="0.2">
      <c r="A26" s="154"/>
      <c r="B26" s="155"/>
      <c r="C26" s="253" t="s">
        <v>182</v>
      </c>
      <c r="D26" s="253"/>
      <c r="E26" s="253"/>
      <c r="F26" s="253"/>
      <c r="G26" s="253"/>
      <c r="H26" s="157"/>
      <c r="I26" s="157"/>
      <c r="J26" s="157"/>
      <c r="K26" s="157"/>
      <c r="L26" s="157"/>
      <c r="M26" s="157"/>
      <c r="N26" s="156"/>
      <c r="O26" s="156"/>
      <c r="P26" s="156"/>
      <c r="Q26" s="156"/>
      <c r="R26" s="157"/>
      <c r="S26" s="157"/>
      <c r="T26" s="157"/>
      <c r="U26" s="157"/>
      <c r="V26" s="157"/>
      <c r="W26" s="157"/>
      <c r="X26" s="157"/>
      <c r="Y26" s="157"/>
      <c r="Z26" s="147"/>
      <c r="AA26" s="147"/>
      <c r="AB26" s="147"/>
      <c r="AC26" s="147"/>
      <c r="AD26" s="147"/>
      <c r="AE26" s="147"/>
      <c r="AF26" s="147"/>
      <c r="AG26" s="147"/>
      <c r="AH26" s="147"/>
      <c r="AI26" s="147"/>
      <c r="AJ26" s="147"/>
      <c r="AK26" s="147"/>
      <c r="AL26" s="147"/>
      <c r="AM26" s="147"/>
      <c r="AN26" s="147"/>
      <c r="AO26" s="147"/>
      <c r="AP26" s="147"/>
      <c r="AQ26" s="147"/>
      <c r="AR26" s="147"/>
      <c r="AS26" s="147"/>
      <c r="AT26" s="147"/>
      <c r="AU26" s="147"/>
      <c r="AV26" s="147"/>
      <c r="AW26" s="147"/>
      <c r="AX26" s="147"/>
      <c r="AY26" s="147"/>
      <c r="AZ26" s="147"/>
      <c r="BA26" s="147"/>
      <c r="BB26" s="147"/>
      <c r="BC26" s="147"/>
      <c r="BD26" s="147"/>
      <c r="BE26" s="147"/>
      <c r="BF26" s="147"/>
      <c r="BG26" s="147"/>
      <c r="BH26" s="147"/>
    </row>
    <row r="27" spans="1:60" outlineLevel="2" x14ac:dyDescent="0.2">
      <c r="A27" s="154"/>
      <c r="B27" s="155"/>
      <c r="C27" s="253" t="s">
        <v>183</v>
      </c>
      <c r="D27" s="253"/>
      <c r="E27" s="253"/>
      <c r="F27" s="253"/>
      <c r="G27" s="253"/>
      <c r="H27" s="157"/>
      <c r="I27" s="157"/>
      <c r="J27" s="157"/>
      <c r="K27" s="157"/>
      <c r="L27" s="157"/>
      <c r="M27" s="157"/>
      <c r="N27" s="156"/>
      <c r="O27" s="156"/>
      <c r="P27" s="156"/>
      <c r="Q27" s="156"/>
      <c r="R27" s="157"/>
      <c r="S27" s="157"/>
      <c r="T27" s="157"/>
      <c r="U27" s="157"/>
      <c r="V27" s="157"/>
      <c r="W27" s="157"/>
      <c r="X27" s="157"/>
      <c r="Y27" s="157"/>
      <c r="Z27" s="147"/>
      <c r="AA27" s="147"/>
      <c r="AB27" s="147"/>
      <c r="AC27" s="147"/>
      <c r="AD27" s="147"/>
      <c r="AE27" s="147"/>
      <c r="AF27" s="147"/>
      <c r="AG27" s="147"/>
      <c r="AH27" s="147"/>
      <c r="AI27" s="147"/>
      <c r="AJ27" s="147"/>
      <c r="AK27" s="147"/>
      <c r="AL27" s="147"/>
      <c r="AM27" s="147"/>
      <c r="AN27" s="147"/>
      <c r="AO27" s="147"/>
      <c r="AP27" s="147"/>
      <c r="AQ27" s="147"/>
      <c r="AR27" s="147"/>
      <c r="AS27" s="147"/>
      <c r="AT27" s="147"/>
      <c r="AU27" s="147"/>
      <c r="AV27" s="147"/>
      <c r="AW27" s="147"/>
      <c r="AX27" s="147"/>
      <c r="AY27" s="147"/>
      <c r="AZ27" s="147"/>
      <c r="BA27" s="147"/>
      <c r="BB27" s="147"/>
      <c r="BC27" s="147"/>
      <c r="BD27" s="147"/>
      <c r="BE27" s="147"/>
      <c r="BF27" s="147"/>
      <c r="BG27" s="147"/>
      <c r="BH27" s="147"/>
    </row>
    <row r="28" spans="1:60" outlineLevel="2" x14ac:dyDescent="0.2">
      <c r="A28" s="154"/>
      <c r="B28" s="155"/>
      <c r="C28" s="253" t="s">
        <v>184</v>
      </c>
      <c r="D28" s="253"/>
      <c r="E28" s="253"/>
      <c r="F28" s="253"/>
      <c r="G28" s="253"/>
      <c r="H28" s="157"/>
      <c r="I28" s="157"/>
      <c r="J28" s="157"/>
      <c r="K28" s="157"/>
      <c r="L28" s="157"/>
      <c r="M28" s="157"/>
      <c r="N28" s="156"/>
      <c r="O28" s="156"/>
      <c r="P28" s="156"/>
      <c r="Q28" s="156"/>
      <c r="R28" s="157"/>
      <c r="S28" s="157"/>
      <c r="T28" s="157"/>
      <c r="U28" s="157"/>
      <c r="V28" s="157"/>
      <c r="W28" s="157"/>
      <c r="X28" s="157"/>
      <c r="Y28" s="157"/>
      <c r="Z28" s="147"/>
      <c r="AA28" s="147"/>
      <c r="AB28" s="147"/>
      <c r="AC28" s="147"/>
      <c r="AD28" s="147"/>
      <c r="AE28" s="147"/>
      <c r="AF28" s="147"/>
      <c r="AG28" s="147"/>
      <c r="AH28" s="147"/>
      <c r="AI28" s="147"/>
      <c r="AJ28" s="147"/>
      <c r="AK28" s="147"/>
      <c r="AL28" s="147"/>
      <c r="AM28" s="147"/>
      <c r="AN28" s="147"/>
      <c r="AO28" s="147"/>
      <c r="AP28" s="147"/>
      <c r="AQ28" s="147"/>
      <c r="AR28" s="147"/>
      <c r="AS28" s="147"/>
      <c r="AT28" s="147"/>
      <c r="AU28" s="147"/>
      <c r="AV28" s="147"/>
      <c r="AW28" s="147"/>
      <c r="AX28" s="147"/>
      <c r="AY28" s="147"/>
      <c r="AZ28" s="147"/>
      <c r="BA28" s="147"/>
      <c r="BB28" s="147"/>
      <c r="BC28" s="147"/>
      <c r="BD28" s="147"/>
      <c r="BE28" s="147"/>
      <c r="BF28" s="147"/>
      <c r="BG28" s="147"/>
      <c r="BH28" s="147"/>
    </row>
    <row r="29" spans="1:60" outlineLevel="2" x14ac:dyDescent="0.2">
      <c r="A29" s="154"/>
      <c r="B29" s="155"/>
      <c r="C29" s="253" t="s">
        <v>185</v>
      </c>
      <c r="D29" s="253"/>
      <c r="E29" s="253"/>
      <c r="F29" s="253"/>
      <c r="G29" s="253"/>
      <c r="H29" s="157"/>
      <c r="I29" s="157"/>
      <c r="J29" s="157"/>
      <c r="K29" s="157"/>
      <c r="L29" s="157"/>
      <c r="M29" s="157"/>
      <c r="N29" s="156"/>
      <c r="O29" s="156"/>
      <c r="P29" s="156"/>
      <c r="Q29" s="156"/>
      <c r="R29" s="157"/>
      <c r="S29" s="157"/>
      <c r="T29" s="157"/>
      <c r="U29" s="157"/>
      <c r="V29" s="157"/>
      <c r="W29" s="157"/>
      <c r="X29" s="157"/>
      <c r="Y29" s="157"/>
      <c r="Z29" s="147"/>
      <c r="AA29" s="147"/>
      <c r="AB29" s="147"/>
      <c r="AC29" s="147"/>
      <c r="AD29" s="147"/>
      <c r="AE29" s="147"/>
      <c r="AF29" s="147"/>
      <c r="AG29" s="147"/>
      <c r="AH29" s="147"/>
      <c r="AI29" s="147"/>
      <c r="AJ29" s="147"/>
      <c r="AK29" s="147"/>
      <c r="AL29" s="147"/>
      <c r="AM29" s="147"/>
      <c r="AN29" s="147"/>
      <c r="AO29" s="147"/>
      <c r="AP29" s="147"/>
      <c r="AQ29" s="147"/>
      <c r="AR29" s="147"/>
      <c r="AS29" s="147"/>
      <c r="AT29" s="147"/>
      <c r="AU29" s="147"/>
      <c r="AV29" s="147"/>
      <c r="AW29" s="147"/>
      <c r="AX29" s="147"/>
      <c r="AY29" s="147"/>
      <c r="AZ29" s="147"/>
      <c r="BA29" s="147"/>
      <c r="BB29" s="147"/>
      <c r="BC29" s="147"/>
      <c r="BD29" s="147"/>
      <c r="BE29" s="147"/>
      <c r="BF29" s="147"/>
      <c r="BG29" s="147"/>
      <c r="BH29" s="147"/>
    </row>
    <row r="30" spans="1:60" ht="22.9" customHeight="1" outlineLevel="2" x14ac:dyDescent="0.2">
      <c r="A30" s="154"/>
      <c r="B30" s="155"/>
      <c r="C30" s="253" t="s">
        <v>186</v>
      </c>
      <c r="D30" s="253"/>
      <c r="E30" s="253"/>
      <c r="F30" s="253"/>
      <c r="G30" s="253"/>
      <c r="H30" s="157"/>
      <c r="I30" s="157"/>
      <c r="J30" s="157"/>
      <c r="K30" s="157"/>
      <c r="L30" s="157"/>
      <c r="M30" s="157"/>
      <c r="N30" s="156"/>
      <c r="O30" s="156"/>
      <c r="P30" s="156"/>
      <c r="Q30" s="156"/>
      <c r="R30" s="157"/>
      <c r="S30" s="157"/>
      <c r="T30" s="157"/>
      <c r="U30" s="157"/>
      <c r="V30" s="157"/>
      <c r="W30" s="157"/>
      <c r="X30" s="157"/>
      <c r="Y30" s="157"/>
      <c r="Z30" s="147"/>
      <c r="AA30" s="147"/>
      <c r="AB30" s="147"/>
      <c r="AC30" s="147"/>
      <c r="AD30" s="147"/>
      <c r="AE30" s="147"/>
      <c r="AF30" s="147"/>
      <c r="AG30" s="147"/>
      <c r="AH30" s="147"/>
      <c r="AI30" s="147"/>
      <c r="AJ30" s="147"/>
      <c r="AK30" s="147"/>
      <c r="AL30" s="147"/>
      <c r="AM30" s="147"/>
      <c r="AN30" s="147"/>
      <c r="AO30" s="147"/>
      <c r="AP30" s="147"/>
      <c r="AQ30" s="147"/>
      <c r="AR30" s="147"/>
      <c r="AS30" s="147"/>
      <c r="AT30" s="147"/>
      <c r="AU30" s="147"/>
      <c r="AV30" s="147"/>
      <c r="AW30" s="147"/>
      <c r="AX30" s="147"/>
      <c r="AY30" s="147"/>
      <c r="AZ30" s="147"/>
      <c r="BA30" s="147"/>
      <c r="BB30" s="147"/>
      <c r="BC30" s="147"/>
      <c r="BD30" s="147"/>
      <c r="BE30" s="147"/>
      <c r="BF30" s="147"/>
      <c r="BG30" s="147"/>
      <c r="BH30" s="147"/>
    </row>
    <row r="31" spans="1:60" x14ac:dyDescent="0.2">
      <c r="A31" s="3"/>
      <c r="B31" s="4"/>
      <c r="C31" s="180"/>
      <c r="D31" s="6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AE31">
        <v>15</v>
      </c>
      <c r="AF31">
        <v>21</v>
      </c>
      <c r="AG31" t="s">
        <v>111</v>
      </c>
    </row>
    <row r="32" spans="1:60" x14ac:dyDescent="0.2">
      <c r="A32" s="150"/>
      <c r="B32" s="151" t="s">
        <v>31</v>
      </c>
      <c r="C32" s="181"/>
      <c r="D32" s="152"/>
      <c r="E32" s="153"/>
      <c r="F32" s="153"/>
      <c r="G32" s="168">
        <f>G8</f>
        <v>0</v>
      </c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AE32">
        <f>SUMIF(L7:L30,AE31,G7:G30)</f>
        <v>0</v>
      </c>
      <c r="AF32">
        <f>SUMIF(L7:L30,AF31,G7:G30)</f>
        <v>0</v>
      </c>
      <c r="AG32" t="s">
        <v>136</v>
      </c>
    </row>
    <row r="33" spans="1:33" x14ac:dyDescent="0.2">
      <c r="A33" s="3"/>
      <c r="B33" s="4"/>
      <c r="C33" s="180"/>
      <c r="D33" s="6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</row>
    <row r="34" spans="1:33" x14ac:dyDescent="0.2">
      <c r="A34" s="3"/>
      <c r="B34" s="4"/>
      <c r="C34" s="180"/>
      <c r="D34" s="6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</row>
    <row r="35" spans="1:33" x14ac:dyDescent="0.2">
      <c r="A35" s="261" t="s">
        <v>137</v>
      </c>
      <c r="B35" s="261"/>
      <c r="C35" s="262"/>
      <c r="D35" s="6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</row>
    <row r="36" spans="1:33" x14ac:dyDescent="0.2">
      <c r="A36" s="241"/>
      <c r="B36" s="242"/>
      <c r="C36" s="243"/>
      <c r="D36" s="242"/>
      <c r="E36" s="242"/>
      <c r="F36" s="242"/>
      <c r="G36" s="244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AG36" t="s">
        <v>138</v>
      </c>
    </row>
    <row r="37" spans="1:33" x14ac:dyDescent="0.2">
      <c r="A37" s="245"/>
      <c r="B37" s="246"/>
      <c r="C37" s="247"/>
      <c r="D37" s="246"/>
      <c r="E37" s="246"/>
      <c r="F37" s="246"/>
      <c r="G37" s="248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</row>
    <row r="38" spans="1:33" x14ac:dyDescent="0.2">
      <c r="A38" s="245"/>
      <c r="B38" s="246"/>
      <c r="C38" s="247"/>
      <c r="D38" s="246"/>
      <c r="E38" s="246"/>
      <c r="F38" s="246"/>
      <c r="G38" s="248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</row>
    <row r="39" spans="1:33" x14ac:dyDescent="0.2">
      <c r="A39" s="245"/>
      <c r="B39" s="246"/>
      <c r="C39" s="247"/>
      <c r="D39" s="246"/>
      <c r="E39" s="246"/>
      <c r="F39" s="246"/>
      <c r="G39" s="248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</row>
    <row r="40" spans="1:33" x14ac:dyDescent="0.2">
      <c r="A40" s="249"/>
      <c r="B40" s="250"/>
      <c r="C40" s="251"/>
      <c r="D40" s="250"/>
      <c r="E40" s="250"/>
      <c r="F40" s="250"/>
      <c r="G40" s="252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</row>
    <row r="41" spans="1:33" x14ac:dyDescent="0.2">
      <c r="A41" s="3"/>
      <c r="B41" s="4"/>
      <c r="C41" s="180"/>
      <c r="D41" s="6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</row>
    <row r="42" spans="1:33" x14ac:dyDescent="0.2">
      <c r="C42" s="182"/>
      <c r="D42" s="10"/>
      <c r="AG42" t="s">
        <v>139</v>
      </c>
    </row>
    <row r="43" spans="1:33" x14ac:dyDescent="0.2">
      <c r="D43" s="10"/>
    </row>
    <row r="44" spans="1:33" x14ac:dyDescent="0.2">
      <c r="D44" s="10"/>
    </row>
    <row r="45" spans="1:33" x14ac:dyDescent="0.2">
      <c r="D45" s="10"/>
    </row>
    <row r="46" spans="1:33" x14ac:dyDescent="0.2">
      <c r="D46" s="10"/>
    </row>
    <row r="47" spans="1:33" x14ac:dyDescent="0.2">
      <c r="D47" s="10"/>
    </row>
    <row r="48" spans="1:33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  <row r="5001" spans="4:4" x14ac:dyDescent="0.2">
      <c r="D5001" s="10"/>
    </row>
    <row r="5002" spans="4:4" x14ac:dyDescent="0.2">
      <c r="D5002" s="10"/>
    </row>
    <row r="5003" spans="4:4" x14ac:dyDescent="0.2">
      <c r="D5003" s="10"/>
    </row>
    <row r="5004" spans="4:4" x14ac:dyDescent="0.2">
      <c r="D5004" s="10"/>
    </row>
  </sheetData>
  <sheetProtection algorithmName="SHA-512" hashValue="zuJwuRTtOQ/pSlUKN1eaDewt58U2CG8qIbJuZHdMFE5HtKW5tqPCW1sE0+43gL4gJEd3zdjhDzfsBioed4OcEw==" saltValue="SL4hZiQmhQ7TUsKQs6PmvA==" spinCount="100000" sheet="1" formatRows="0"/>
  <mergeCells count="25">
    <mergeCell ref="C22:G22"/>
    <mergeCell ref="A36:G40"/>
    <mergeCell ref="A1:G1"/>
    <mergeCell ref="C2:G2"/>
    <mergeCell ref="C3:G3"/>
    <mergeCell ref="C4:G4"/>
    <mergeCell ref="A35:C35"/>
    <mergeCell ref="C12:G12"/>
    <mergeCell ref="C13:G13"/>
    <mergeCell ref="C14:G14"/>
    <mergeCell ref="C15:G15"/>
    <mergeCell ref="C16:G16"/>
    <mergeCell ref="C17:G17"/>
    <mergeCell ref="C18:G18"/>
    <mergeCell ref="C19:G19"/>
    <mergeCell ref="C20:G20"/>
    <mergeCell ref="C21:G21"/>
    <mergeCell ref="C28:G28"/>
    <mergeCell ref="C29:G29"/>
    <mergeCell ref="C30:G30"/>
    <mergeCell ref="C23:G23"/>
    <mergeCell ref="C24:G24"/>
    <mergeCell ref="C25:G25"/>
    <mergeCell ref="C26:G26"/>
    <mergeCell ref="C27:G27"/>
  </mergeCells>
  <pageMargins left="0.59055118110236204" right="0.196850393700787" top="0.78740157499999996" bottom="0.78740157499999996" header="0.3" footer="0.3"/>
  <pageSetup paperSize="9" orientation="landscape" horizontalDpi="0" verticalDpi="0" r:id="rId1"/>
  <headerFooter>
    <oddFooter>&amp;RStránka &amp;P z &amp;N&amp;LZpracováno programem BUILDpower S,  © RTS, a.s.</oddFooter>
  </headerFooter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</sheetPr>
  <dimension ref="A1:BH5007"/>
  <sheetViews>
    <sheetView tabSelected="1" workbookViewId="0">
      <selection activeCell="C10" sqref="C10:G10"/>
    </sheetView>
  </sheetViews>
  <sheetFormatPr defaultRowHeight="12.75" outlineLevelRow="3" x14ac:dyDescent="0.2"/>
  <cols>
    <col min="1" max="1" width="3.42578125" customWidth="1"/>
    <col min="2" max="2" width="12.7109375" style="120" customWidth="1"/>
    <col min="3" max="3" width="38.28515625" style="120" customWidth="1"/>
    <col min="4" max="4" width="4.85546875" customWidth="1"/>
    <col min="5" max="5" width="10.7109375" customWidth="1"/>
    <col min="6" max="6" width="9.85546875" customWidth="1"/>
    <col min="7" max="7" width="12.7109375" customWidth="1"/>
    <col min="8" max="18" width="0" hidden="1" customWidth="1"/>
    <col min="20" max="20" width="9.28515625" customWidth="1"/>
    <col min="21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54" t="s">
        <v>7</v>
      </c>
      <c r="B1" s="254"/>
      <c r="C1" s="254"/>
      <c r="D1" s="254"/>
      <c r="E1" s="254"/>
      <c r="F1" s="254"/>
      <c r="G1" s="254"/>
      <c r="AG1" t="s">
        <v>99</v>
      </c>
    </row>
    <row r="2" spans="1:60" ht="25.15" customHeight="1" x14ac:dyDescent="0.2">
      <c r="A2" s="139" t="s">
        <v>8</v>
      </c>
      <c r="B2" s="48" t="s">
        <v>43</v>
      </c>
      <c r="C2" s="255" t="s">
        <v>44</v>
      </c>
      <c r="D2" s="256"/>
      <c r="E2" s="256"/>
      <c r="F2" s="256"/>
      <c r="G2" s="257"/>
      <c r="AG2" t="s">
        <v>100</v>
      </c>
    </row>
    <row r="3" spans="1:60" ht="25.15" customHeight="1" x14ac:dyDescent="0.2">
      <c r="A3" s="139" t="s">
        <v>9</v>
      </c>
      <c r="B3" s="48" t="s">
        <v>75</v>
      </c>
      <c r="C3" s="255" t="s">
        <v>76</v>
      </c>
      <c r="D3" s="256"/>
      <c r="E3" s="256"/>
      <c r="F3" s="256"/>
      <c r="G3" s="257"/>
      <c r="AC3" s="120" t="s">
        <v>100</v>
      </c>
      <c r="AG3" t="s">
        <v>101</v>
      </c>
    </row>
    <row r="4" spans="1:60" ht="25.15" customHeight="1" x14ac:dyDescent="0.2">
      <c r="A4" s="140" t="s">
        <v>10</v>
      </c>
      <c r="B4" s="141" t="s">
        <v>59</v>
      </c>
      <c r="C4" s="258" t="s">
        <v>60</v>
      </c>
      <c r="D4" s="259"/>
      <c r="E4" s="259"/>
      <c r="F4" s="259"/>
      <c r="G4" s="260"/>
      <c r="AG4" t="s">
        <v>102</v>
      </c>
    </row>
    <row r="5" spans="1:60" x14ac:dyDescent="0.2">
      <c r="D5" s="10"/>
    </row>
    <row r="6" spans="1:60" ht="38.25" x14ac:dyDescent="0.2">
      <c r="A6" s="143" t="s">
        <v>103</v>
      </c>
      <c r="B6" s="145" t="s">
        <v>104</v>
      </c>
      <c r="C6" s="145" t="s">
        <v>105</v>
      </c>
      <c r="D6" s="144" t="s">
        <v>106</v>
      </c>
      <c r="E6" s="143" t="s">
        <v>107</v>
      </c>
      <c r="F6" s="142" t="s">
        <v>108</v>
      </c>
      <c r="G6" s="143" t="s">
        <v>31</v>
      </c>
      <c r="H6" s="146" t="s">
        <v>32</v>
      </c>
      <c r="I6" s="146" t="s">
        <v>109</v>
      </c>
      <c r="J6" s="146" t="s">
        <v>33</v>
      </c>
      <c r="K6" s="146" t="s">
        <v>110</v>
      </c>
      <c r="L6" s="146" t="s">
        <v>111</v>
      </c>
      <c r="M6" s="146" t="s">
        <v>112</v>
      </c>
      <c r="N6" s="146" t="s">
        <v>113</v>
      </c>
      <c r="O6" s="146" t="s">
        <v>114</v>
      </c>
      <c r="P6" s="146" t="s">
        <v>115</v>
      </c>
      <c r="Q6" s="146" t="s">
        <v>116</v>
      </c>
      <c r="R6" s="146" t="s">
        <v>117</v>
      </c>
      <c r="S6" s="146" t="s">
        <v>118</v>
      </c>
      <c r="T6" s="146" t="s">
        <v>119</v>
      </c>
      <c r="U6" s="146" t="s">
        <v>120</v>
      </c>
      <c r="V6" s="146" t="s">
        <v>121</v>
      </c>
      <c r="W6" s="146" t="s">
        <v>122</v>
      </c>
      <c r="X6" s="146" t="s">
        <v>123</v>
      </c>
      <c r="Y6" s="146" t="s">
        <v>124</v>
      </c>
    </row>
    <row r="7" spans="1:60" hidden="1" x14ac:dyDescent="0.2">
      <c r="A7" s="3"/>
      <c r="B7" s="4"/>
      <c r="C7" s="4"/>
      <c r="D7" s="6"/>
      <c r="E7" s="148"/>
      <c r="F7" s="149"/>
      <c r="G7" s="149"/>
      <c r="H7" s="149"/>
      <c r="I7" s="149"/>
      <c r="J7" s="149"/>
      <c r="K7" s="149"/>
      <c r="L7" s="149"/>
      <c r="M7" s="149"/>
      <c r="N7" s="148"/>
      <c r="O7" s="148"/>
      <c r="P7" s="148"/>
      <c r="Q7" s="148"/>
      <c r="R7" s="149"/>
      <c r="S7" s="149"/>
      <c r="T7" s="149"/>
      <c r="U7" s="149"/>
      <c r="V7" s="149"/>
      <c r="W7" s="149"/>
      <c r="X7" s="149"/>
      <c r="Y7" s="149"/>
    </row>
    <row r="8" spans="1:60" x14ac:dyDescent="0.2">
      <c r="A8" s="162" t="s">
        <v>125</v>
      </c>
      <c r="B8" s="163" t="s">
        <v>95</v>
      </c>
      <c r="C8" s="177" t="s">
        <v>96</v>
      </c>
      <c r="D8" s="164"/>
      <c r="E8" s="165"/>
      <c r="F8" s="166"/>
      <c r="G8" s="166">
        <f>SUMIF(AG9:AG27,"&lt;&gt;NOR",G9:G27)</f>
        <v>0</v>
      </c>
      <c r="H8" s="166"/>
      <c r="I8" s="166">
        <f>SUM(I9:I27)</f>
        <v>0</v>
      </c>
      <c r="J8" s="166"/>
      <c r="K8" s="166">
        <f>SUM(K9:K27)</f>
        <v>0</v>
      </c>
      <c r="L8" s="166"/>
      <c r="M8" s="166">
        <f>SUM(M9:M27)</f>
        <v>0</v>
      </c>
      <c r="N8" s="165"/>
      <c r="O8" s="165">
        <f>SUM(O9:O27)</f>
        <v>0</v>
      </c>
      <c r="P8" s="165"/>
      <c r="Q8" s="165">
        <f>SUM(Q9:Q27)</f>
        <v>0</v>
      </c>
      <c r="R8" s="166"/>
      <c r="S8" s="166"/>
      <c r="T8" s="167"/>
      <c r="U8" s="161"/>
      <c r="V8" s="161">
        <f>SUM(V9:V27)</f>
        <v>0</v>
      </c>
      <c r="W8" s="161"/>
      <c r="X8" s="161"/>
      <c r="Y8" s="161"/>
      <c r="AG8" t="s">
        <v>126</v>
      </c>
    </row>
    <row r="9" spans="1:60" outlineLevel="1" x14ac:dyDescent="0.2">
      <c r="A9" s="169">
        <v>1</v>
      </c>
      <c r="B9" s="170" t="s">
        <v>127</v>
      </c>
      <c r="C9" s="178" t="s">
        <v>145</v>
      </c>
      <c r="D9" s="171" t="s">
        <v>128</v>
      </c>
      <c r="E9" s="172">
        <v>1</v>
      </c>
      <c r="F9" s="173"/>
      <c r="G9" s="174">
        <f>ROUND(E9*F9,2)</f>
        <v>0</v>
      </c>
      <c r="H9" s="173"/>
      <c r="I9" s="174">
        <f>ROUND(E9*H9,2)</f>
        <v>0</v>
      </c>
      <c r="J9" s="173"/>
      <c r="K9" s="174">
        <f>ROUND(E9*J9,2)</f>
        <v>0</v>
      </c>
      <c r="L9" s="174">
        <v>21</v>
      </c>
      <c r="M9" s="174">
        <f>G9*(1+L9/100)</f>
        <v>0</v>
      </c>
      <c r="N9" s="172">
        <v>0</v>
      </c>
      <c r="O9" s="172">
        <f>ROUND(E9*N9,2)</f>
        <v>0</v>
      </c>
      <c r="P9" s="172">
        <v>0</v>
      </c>
      <c r="Q9" s="172">
        <f>ROUND(E9*P9,2)</f>
        <v>0</v>
      </c>
      <c r="R9" s="174"/>
      <c r="S9" s="174" t="s">
        <v>129</v>
      </c>
      <c r="T9" s="175" t="s">
        <v>130</v>
      </c>
      <c r="U9" s="157">
        <v>0</v>
      </c>
      <c r="V9" s="157">
        <f>ROUND(E9*U9,2)</f>
        <v>0</v>
      </c>
      <c r="W9" s="157"/>
      <c r="X9" s="157" t="s">
        <v>131</v>
      </c>
      <c r="Y9" s="157" t="s">
        <v>132</v>
      </c>
      <c r="Z9" s="147"/>
      <c r="AA9" s="147"/>
      <c r="AB9" s="147"/>
      <c r="AC9" s="147"/>
      <c r="AD9" s="147"/>
      <c r="AE9" s="147"/>
      <c r="AF9" s="147"/>
      <c r="AG9" s="147" t="s">
        <v>133</v>
      </c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</row>
    <row r="10" spans="1:60" outlineLevel="2" x14ac:dyDescent="0.2">
      <c r="A10" s="154"/>
      <c r="B10" s="155"/>
      <c r="C10" s="263"/>
      <c r="D10" s="263"/>
      <c r="E10" s="263"/>
      <c r="F10" s="263"/>
      <c r="G10" s="263"/>
      <c r="H10" s="157"/>
      <c r="I10" s="157"/>
      <c r="J10" s="157"/>
      <c r="K10" s="157"/>
      <c r="L10" s="157"/>
      <c r="M10" s="157"/>
      <c r="N10" s="156"/>
      <c r="O10" s="156"/>
      <c r="P10" s="156"/>
      <c r="Q10" s="156"/>
      <c r="R10" s="157"/>
      <c r="S10" s="157"/>
      <c r="T10" s="157"/>
      <c r="U10" s="157"/>
      <c r="V10" s="157"/>
      <c r="W10" s="157"/>
      <c r="X10" s="157"/>
      <c r="Y10" s="157"/>
      <c r="Z10" s="147"/>
      <c r="AA10" s="147"/>
      <c r="AB10" s="147"/>
      <c r="AC10" s="147"/>
      <c r="AD10" s="147"/>
      <c r="AE10" s="147"/>
      <c r="AF10" s="147"/>
      <c r="AG10" s="147" t="s">
        <v>134</v>
      </c>
      <c r="AH10" s="147"/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47"/>
      <c r="BB10" s="147"/>
      <c r="BC10" s="147"/>
      <c r="BD10" s="147"/>
      <c r="BE10" s="147"/>
      <c r="BF10" s="147"/>
      <c r="BG10" s="147"/>
      <c r="BH10" s="147"/>
    </row>
    <row r="11" spans="1:60" outlineLevel="2" x14ac:dyDescent="0.2">
      <c r="A11" s="154"/>
      <c r="B11" s="155"/>
      <c r="C11" s="183" t="s">
        <v>146</v>
      </c>
      <c r="D11" s="184"/>
      <c r="E11" s="184"/>
      <c r="F11" s="184"/>
      <c r="G11" s="184"/>
      <c r="H11" s="157"/>
      <c r="I11" s="157"/>
      <c r="J11" s="157"/>
      <c r="K11" s="157"/>
      <c r="L11" s="157"/>
      <c r="M11" s="157"/>
      <c r="N11" s="156"/>
      <c r="O11" s="156"/>
      <c r="P11" s="156"/>
      <c r="Q11" s="156"/>
      <c r="R11" s="157"/>
      <c r="S11" s="157"/>
      <c r="T11" s="157"/>
      <c r="U11" s="157"/>
      <c r="V11" s="157"/>
      <c r="W11" s="157"/>
      <c r="X11" s="157"/>
      <c r="Y11" s="157"/>
      <c r="Z11" s="147"/>
      <c r="AA11" s="147"/>
      <c r="AB11" s="147"/>
      <c r="AC11" s="147"/>
      <c r="AD11" s="147"/>
      <c r="AE11" s="147"/>
      <c r="AF11" s="147"/>
      <c r="AG11" s="147"/>
      <c r="AH11" s="147"/>
      <c r="AI11" s="147"/>
      <c r="AJ11" s="147"/>
      <c r="AK11" s="147"/>
      <c r="AL11" s="147"/>
      <c r="AM11" s="147"/>
      <c r="AN11" s="147"/>
      <c r="AO11" s="147"/>
      <c r="AP11" s="147"/>
      <c r="AQ11" s="147"/>
      <c r="AR11" s="147"/>
      <c r="AS11" s="147"/>
      <c r="AT11" s="147"/>
      <c r="AU11" s="147"/>
      <c r="AV11" s="147"/>
      <c r="AW11" s="147"/>
      <c r="AX11" s="147"/>
      <c r="AY11" s="147"/>
      <c r="AZ11" s="147"/>
      <c r="BA11" s="147"/>
      <c r="BB11" s="147"/>
      <c r="BC11" s="147"/>
      <c r="BD11" s="147"/>
      <c r="BE11" s="147"/>
      <c r="BF11" s="147"/>
      <c r="BG11" s="147"/>
      <c r="BH11" s="147"/>
    </row>
    <row r="12" spans="1:60" outlineLevel="2" x14ac:dyDescent="0.2">
      <c r="A12" s="154"/>
      <c r="B12" s="155"/>
      <c r="C12" s="253" t="s">
        <v>188</v>
      </c>
      <c r="D12" s="253"/>
      <c r="E12" s="253"/>
      <c r="F12" s="253"/>
      <c r="G12" s="253"/>
      <c r="H12" s="157"/>
      <c r="I12" s="157"/>
      <c r="J12" s="157"/>
      <c r="K12" s="157"/>
      <c r="L12" s="157"/>
      <c r="M12" s="157"/>
      <c r="N12" s="156"/>
      <c r="O12" s="156"/>
      <c r="P12" s="156"/>
      <c r="Q12" s="156"/>
      <c r="R12" s="157"/>
      <c r="S12" s="157"/>
      <c r="T12" s="157"/>
      <c r="U12" s="157"/>
      <c r="V12" s="157"/>
      <c r="W12" s="157"/>
      <c r="X12" s="157"/>
      <c r="Y12" s="157"/>
      <c r="Z12" s="147"/>
      <c r="AA12" s="147"/>
      <c r="AB12" s="147"/>
      <c r="AC12" s="147"/>
      <c r="AD12" s="147"/>
      <c r="AE12" s="147"/>
      <c r="AF12" s="147"/>
      <c r="AG12" s="147"/>
      <c r="AH12" s="147"/>
      <c r="AI12" s="147"/>
      <c r="AJ12" s="147"/>
      <c r="AK12" s="147"/>
      <c r="AL12" s="147"/>
      <c r="AM12" s="147"/>
      <c r="AN12" s="147"/>
      <c r="AO12" s="147"/>
      <c r="AP12" s="147"/>
      <c r="AQ12" s="147"/>
      <c r="AR12" s="147"/>
      <c r="AS12" s="147"/>
      <c r="AT12" s="147"/>
      <c r="AU12" s="147"/>
      <c r="AV12" s="147"/>
      <c r="AW12" s="147"/>
      <c r="AX12" s="147"/>
      <c r="AY12" s="147"/>
      <c r="AZ12" s="147"/>
      <c r="BA12" s="147"/>
      <c r="BB12" s="147"/>
      <c r="BC12" s="147"/>
      <c r="BD12" s="147"/>
      <c r="BE12" s="147"/>
      <c r="BF12" s="147"/>
      <c r="BG12" s="147"/>
      <c r="BH12" s="147"/>
    </row>
    <row r="13" spans="1:60" outlineLevel="2" x14ac:dyDescent="0.2">
      <c r="A13" s="154"/>
      <c r="B13" s="155"/>
      <c r="C13" s="253" t="s">
        <v>189</v>
      </c>
      <c r="D13" s="253"/>
      <c r="E13" s="253"/>
      <c r="F13" s="253"/>
      <c r="G13" s="253"/>
      <c r="H13" s="157"/>
      <c r="I13" s="157"/>
      <c r="J13" s="157"/>
      <c r="K13" s="157"/>
      <c r="L13" s="157"/>
      <c r="M13" s="157"/>
      <c r="N13" s="156"/>
      <c r="O13" s="156"/>
      <c r="P13" s="156"/>
      <c r="Q13" s="156"/>
      <c r="R13" s="157"/>
      <c r="S13" s="157"/>
      <c r="T13" s="157"/>
      <c r="U13" s="157"/>
      <c r="V13" s="157"/>
      <c r="W13" s="157"/>
      <c r="X13" s="157"/>
      <c r="Y13" s="157"/>
      <c r="Z13" s="147"/>
      <c r="AA13" s="147"/>
      <c r="AB13" s="147"/>
      <c r="AC13" s="147"/>
      <c r="AD13" s="147"/>
      <c r="AE13" s="147"/>
      <c r="AF13" s="147"/>
      <c r="AG13" s="147"/>
      <c r="AH13" s="147"/>
      <c r="AI13" s="147"/>
      <c r="AJ13" s="147"/>
      <c r="AK13" s="147"/>
      <c r="AL13" s="147"/>
      <c r="AM13" s="147"/>
      <c r="AN13" s="147"/>
      <c r="AO13" s="147"/>
      <c r="AP13" s="147"/>
      <c r="AQ13" s="147"/>
      <c r="AR13" s="147"/>
      <c r="AS13" s="147"/>
      <c r="AT13" s="147"/>
      <c r="AU13" s="147"/>
      <c r="AV13" s="147"/>
      <c r="AW13" s="147"/>
      <c r="AX13" s="147"/>
      <c r="AY13" s="147"/>
      <c r="AZ13" s="147"/>
      <c r="BA13" s="147"/>
      <c r="BB13" s="147"/>
      <c r="BC13" s="147"/>
      <c r="BD13" s="147"/>
      <c r="BE13" s="147"/>
      <c r="BF13" s="147"/>
      <c r="BG13" s="147"/>
      <c r="BH13" s="147"/>
    </row>
    <row r="14" spans="1:60" outlineLevel="2" x14ac:dyDescent="0.2">
      <c r="A14" s="154"/>
      <c r="B14" s="155"/>
      <c r="C14" s="253" t="s">
        <v>190</v>
      </c>
      <c r="D14" s="253"/>
      <c r="E14" s="253"/>
      <c r="F14" s="253"/>
      <c r="G14" s="253"/>
      <c r="H14" s="157"/>
      <c r="I14" s="157"/>
      <c r="J14" s="157"/>
      <c r="K14" s="157"/>
      <c r="L14" s="157"/>
      <c r="M14" s="157"/>
      <c r="N14" s="156"/>
      <c r="O14" s="156"/>
      <c r="P14" s="156"/>
      <c r="Q14" s="156"/>
      <c r="R14" s="157"/>
      <c r="S14" s="157"/>
      <c r="T14" s="157"/>
      <c r="U14" s="157"/>
      <c r="V14" s="157"/>
      <c r="W14" s="157"/>
      <c r="X14" s="157"/>
      <c r="Y14" s="157"/>
      <c r="Z14" s="147"/>
      <c r="AA14" s="147"/>
      <c r="AB14" s="147"/>
      <c r="AC14" s="147"/>
      <c r="AD14" s="147"/>
      <c r="AE14" s="147"/>
      <c r="AF14" s="147"/>
      <c r="AG14" s="147"/>
      <c r="AH14" s="147"/>
      <c r="AI14" s="147"/>
      <c r="AJ14" s="147"/>
      <c r="AK14" s="147"/>
      <c r="AL14" s="147"/>
      <c r="AM14" s="147"/>
      <c r="AN14" s="147"/>
      <c r="AO14" s="147"/>
      <c r="AP14" s="147"/>
      <c r="AQ14" s="147"/>
      <c r="AR14" s="147"/>
      <c r="AS14" s="147"/>
      <c r="AT14" s="147"/>
      <c r="AU14" s="147"/>
      <c r="AV14" s="147"/>
      <c r="AW14" s="147"/>
      <c r="AX14" s="147"/>
      <c r="AY14" s="147"/>
      <c r="AZ14" s="147"/>
      <c r="BA14" s="147"/>
      <c r="BB14" s="147"/>
      <c r="BC14" s="147"/>
      <c r="BD14" s="147"/>
      <c r="BE14" s="147"/>
      <c r="BF14" s="147"/>
      <c r="BG14" s="147"/>
      <c r="BH14" s="147"/>
    </row>
    <row r="15" spans="1:60" outlineLevel="2" x14ac:dyDescent="0.2">
      <c r="A15" s="154"/>
      <c r="B15" s="155"/>
      <c r="C15" s="253" t="s">
        <v>191</v>
      </c>
      <c r="D15" s="253"/>
      <c r="E15" s="253"/>
      <c r="F15" s="253"/>
      <c r="G15" s="253"/>
      <c r="H15" s="157"/>
      <c r="I15" s="157"/>
      <c r="J15" s="157"/>
      <c r="K15" s="157"/>
      <c r="L15" s="157"/>
      <c r="M15" s="157"/>
      <c r="N15" s="156"/>
      <c r="O15" s="156"/>
      <c r="P15" s="156"/>
      <c r="Q15" s="156"/>
      <c r="R15" s="157"/>
      <c r="S15" s="157"/>
      <c r="T15" s="157"/>
      <c r="U15" s="157"/>
      <c r="V15" s="157"/>
      <c r="W15" s="157"/>
      <c r="X15" s="157"/>
      <c r="Y15" s="157"/>
      <c r="Z15" s="147"/>
      <c r="AA15" s="147"/>
      <c r="AB15" s="147"/>
      <c r="AC15" s="147"/>
      <c r="AD15" s="147"/>
      <c r="AE15" s="147"/>
      <c r="AF15" s="147"/>
      <c r="AG15" s="147"/>
      <c r="AH15" s="147"/>
      <c r="AI15" s="147"/>
      <c r="AJ15" s="147"/>
      <c r="AK15" s="147"/>
      <c r="AL15" s="147"/>
      <c r="AM15" s="147"/>
      <c r="AN15" s="147"/>
      <c r="AO15" s="147"/>
      <c r="AP15" s="147"/>
      <c r="AQ15" s="147"/>
      <c r="AR15" s="147"/>
      <c r="AS15" s="147"/>
      <c r="AT15" s="147"/>
      <c r="AU15" s="147"/>
      <c r="AV15" s="147"/>
      <c r="AW15" s="147"/>
      <c r="AX15" s="147"/>
      <c r="AY15" s="147"/>
      <c r="AZ15" s="147"/>
      <c r="BA15" s="147"/>
      <c r="BB15" s="147"/>
      <c r="BC15" s="147"/>
      <c r="BD15" s="147"/>
      <c r="BE15" s="147"/>
      <c r="BF15" s="147"/>
      <c r="BG15" s="147"/>
      <c r="BH15" s="147"/>
    </row>
    <row r="16" spans="1:60" outlineLevel="2" x14ac:dyDescent="0.2">
      <c r="A16" s="154"/>
      <c r="B16" s="155"/>
      <c r="C16" s="253" t="s">
        <v>192</v>
      </c>
      <c r="D16" s="253"/>
      <c r="E16" s="253"/>
      <c r="F16" s="253"/>
      <c r="G16" s="253"/>
      <c r="H16" s="157"/>
      <c r="I16" s="157"/>
      <c r="J16" s="157"/>
      <c r="K16" s="157"/>
      <c r="L16" s="157"/>
      <c r="M16" s="157"/>
      <c r="N16" s="156"/>
      <c r="O16" s="156"/>
      <c r="P16" s="156"/>
      <c r="Q16" s="156"/>
      <c r="R16" s="157"/>
      <c r="S16" s="157"/>
      <c r="T16" s="157"/>
      <c r="U16" s="157"/>
      <c r="V16" s="157"/>
      <c r="W16" s="157"/>
      <c r="X16" s="157"/>
      <c r="Y16" s="157"/>
      <c r="Z16" s="147"/>
      <c r="AA16" s="147"/>
      <c r="AB16" s="147"/>
      <c r="AC16" s="147"/>
      <c r="AD16" s="147"/>
      <c r="AE16" s="147"/>
      <c r="AF16" s="147"/>
      <c r="AG16" s="147"/>
      <c r="AH16" s="147"/>
      <c r="AI16" s="147"/>
      <c r="AJ16" s="147"/>
      <c r="AK16" s="147"/>
      <c r="AL16" s="147"/>
      <c r="AM16" s="147"/>
      <c r="AN16" s="147"/>
      <c r="AO16" s="147"/>
      <c r="AP16" s="147"/>
      <c r="AQ16" s="147"/>
      <c r="AR16" s="147"/>
      <c r="AS16" s="147"/>
      <c r="AT16" s="147"/>
      <c r="AU16" s="147"/>
      <c r="AV16" s="147"/>
      <c r="AW16" s="147"/>
      <c r="AX16" s="147"/>
      <c r="AY16" s="147"/>
      <c r="AZ16" s="147"/>
      <c r="BA16" s="147"/>
      <c r="BB16" s="147"/>
      <c r="BC16" s="147"/>
      <c r="BD16" s="147"/>
      <c r="BE16" s="147"/>
      <c r="BF16" s="147"/>
      <c r="BG16" s="147"/>
      <c r="BH16" s="147"/>
    </row>
    <row r="17" spans="1:60" outlineLevel="2" x14ac:dyDescent="0.2">
      <c r="A17" s="154"/>
      <c r="B17" s="155"/>
      <c r="C17" s="253" t="s">
        <v>193</v>
      </c>
      <c r="D17" s="253"/>
      <c r="E17" s="253"/>
      <c r="F17" s="253"/>
      <c r="G17" s="253"/>
      <c r="H17" s="157"/>
      <c r="I17" s="157"/>
      <c r="J17" s="157"/>
      <c r="K17" s="157"/>
      <c r="L17" s="157"/>
      <c r="M17" s="157"/>
      <c r="N17" s="156"/>
      <c r="O17" s="156"/>
      <c r="P17" s="156"/>
      <c r="Q17" s="156"/>
      <c r="R17" s="157"/>
      <c r="S17" s="157"/>
      <c r="T17" s="157"/>
      <c r="U17" s="157"/>
      <c r="V17" s="157"/>
      <c r="W17" s="157"/>
      <c r="X17" s="157"/>
      <c r="Y17" s="157"/>
      <c r="Z17" s="147"/>
      <c r="AA17" s="147"/>
      <c r="AB17" s="147"/>
      <c r="AC17" s="147"/>
      <c r="AD17" s="147"/>
      <c r="AE17" s="147"/>
      <c r="AF17" s="147"/>
      <c r="AG17" s="147"/>
      <c r="AH17" s="147"/>
      <c r="AI17" s="147"/>
      <c r="AJ17" s="147"/>
      <c r="AK17" s="147"/>
      <c r="AL17" s="147"/>
      <c r="AM17" s="147"/>
      <c r="AN17" s="147"/>
      <c r="AO17" s="147"/>
      <c r="AP17" s="147"/>
      <c r="AQ17" s="147"/>
      <c r="AR17" s="147"/>
      <c r="AS17" s="147"/>
      <c r="AT17" s="147"/>
      <c r="AU17" s="147"/>
      <c r="AV17" s="147"/>
      <c r="AW17" s="147"/>
      <c r="AX17" s="147"/>
      <c r="AY17" s="147"/>
      <c r="AZ17" s="147"/>
      <c r="BA17" s="147"/>
      <c r="BB17" s="147"/>
      <c r="BC17" s="147"/>
      <c r="BD17" s="147"/>
      <c r="BE17" s="147"/>
      <c r="BF17" s="147"/>
      <c r="BG17" s="147"/>
      <c r="BH17" s="147"/>
    </row>
    <row r="18" spans="1:60" outlineLevel="2" x14ac:dyDescent="0.2">
      <c r="A18" s="154"/>
      <c r="B18" s="155"/>
      <c r="C18" s="253" t="s">
        <v>194</v>
      </c>
      <c r="D18" s="253"/>
      <c r="E18" s="253"/>
      <c r="F18" s="253"/>
      <c r="G18" s="253"/>
      <c r="H18" s="157"/>
      <c r="I18" s="157"/>
      <c r="J18" s="157"/>
      <c r="K18" s="157"/>
      <c r="L18" s="157"/>
      <c r="M18" s="157"/>
      <c r="N18" s="156"/>
      <c r="O18" s="156"/>
      <c r="P18" s="156"/>
      <c r="Q18" s="156"/>
      <c r="R18" s="157"/>
      <c r="S18" s="157"/>
      <c r="T18" s="157"/>
      <c r="U18" s="157"/>
      <c r="V18" s="157"/>
      <c r="W18" s="157"/>
      <c r="X18" s="157"/>
      <c r="Y18" s="157"/>
      <c r="Z18" s="147"/>
      <c r="AA18" s="147"/>
      <c r="AB18" s="147"/>
      <c r="AC18" s="147"/>
      <c r="AD18" s="147"/>
      <c r="AE18" s="147"/>
      <c r="AF18" s="147"/>
      <c r="AG18" s="147"/>
      <c r="AH18" s="147"/>
      <c r="AI18" s="147"/>
      <c r="AJ18" s="147"/>
      <c r="AK18" s="147"/>
      <c r="AL18" s="147"/>
      <c r="AM18" s="147"/>
      <c r="AN18" s="147"/>
      <c r="AO18" s="147"/>
      <c r="AP18" s="147"/>
      <c r="AQ18" s="147"/>
      <c r="AR18" s="147"/>
      <c r="AS18" s="147"/>
      <c r="AT18" s="147"/>
      <c r="AU18" s="147"/>
      <c r="AV18" s="147"/>
      <c r="AW18" s="147"/>
      <c r="AX18" s="147"/>
      <c r="AY18" s="147"/>
      <c r="AZ18" s="147"/>
      <c r="BA18" s="147"/>
      <c r="BB18" s="147"/>
      <c r="BC18" s="147"/>
      <c r="BD18" s="147"/>
      <c r="BE18" s="147"/>
      <c r="BF18" s="147"/>
      <c r="BG18" s="147"/>
      <c r="BH18" s="147"/>
    </row>
    <row r="19" spans="1:60" outlineLevel="2" x14ac:dyDescent="0.2">
      <c r="A19" s="154"/>
      <c r="B19" s="155"/>
      <c r="C19" s="253" t="s">
        <v>195</v>
      </c>
      <c r="D19" s="253"/>
      <c r="E19" s="253"/>
      <c r="F19" s="253"/>
      <c r="G19" s="253"/>
      <c r="H19" s="157"/>
      <c r="I19" s="157"/>
      <c r="J19" s="157"/>
      <c r="K19" s="157"/>
      <c r="L19" s="157"/>
      <c r="M19" s="157"/>
      <c r="N19" s="156"/>
      <c r="O19" s="156"/>
      <c r="P19" s="156"/>
      <c r="Q19" s="156"/>
      <c r="R19" s="157"/>
      <c r="S19" s="157"/>
      <c r="T19" s="157"/>
      <c r="U19" s="157"/>
      <c r="V19" s="157"/>
      <c r="W19" s="157"/>
      <c r="X19" s="157"/>
      <c r="Y19" s="157"/>
      <c r="Z19" s="147"/>
      <c r="AA19" s="147"/>
      <c r="AB19" s="147"/>
      <c r="AC19" s="147"/>
      <c r="AD19" s="147"/>
      <c r="AE19" s="147"/>
      <c r="AF19" s="147"/>
      <c r="AG19" s="147"/>
      <c r="AH19" s="147"/>
      <c r="AI19" s="147"/>
      <c r="AJ19" s="147"/>
      <c r="AK19" s="147"/>
      <c r="AL19" s="147"/>
      <c r="AM19" s="147"/>
      <c r="AN19" s="147"/>
      <c r="AO19" s="147"/>
      <c r="AP19" s="147"/>
      <c r="AQ19" s="147"/>
      <c r="AR19" s="147"/>
      <c r="AS19" s="147"/>
      <c r="AT19" s="147"/>
      <c r="AU19" s="147"/>
      <c r="AV19" s="147"/>
      <c r="AW19" s="147"/>
      <c r="AX19" s="147"/>
      <c r="AY19" s="147"/>
      <c r="AZ19" s="147"/>
      <c r="BA19" s="147"/>
      <c r="BB19" s="147"/>
      <c r="BC19" s="147"/>
      <c r="BD19" s="147"/>
      <c r="BE19" s="147"/>
      <c r="BF19" s="147"/>
      <c r="BG19" s="147"/>
      <c r="BH19" s="147"/>
    </row>
    <row r="20" spans="1:60" outlineLevel="2" x14ac:dyDescent="0.2">
      <c r="A20" s="154"/>
      <c r="B20" s="155"/>
      <c r="C20" s="253"/>
      <c r="D20" s="253"/>
      <c r="E20" s="253"/>
      <c r="F20" s="253"/>
      <c r="G20" s="253"/>
      <c r="H20" s="157"/>
      <c r="I20" s="157"/>
      <c r="J20" s="157"/>
      <c r="K20" s="157"/>
      <c r="L20" s="157"/>
      <c r="M20" s="157"/>
      <c r="N20" s="156"/>
      <c r="O20" s="156"/>
      <c r="P20" s="156"/>
      <c r="Q20" s="156"/>
      <c r="R20" s="157"/>
      <c r="S20" s="157"/>
      <c r="T20" s="157"/>
      <c r="U20" s="157"/>
      <c r="V20" s="157"/>
      <c r="W20" s="157"/>
      <c r="X20" s="157"/>
      <c r="Y20" s="157"/>
      <c r="Z20" s="147"/>
      <c r="AA20" s="147"/>
      <c r="AB20" s="147"/>
      <c r="AC20" s="147"/>
      <c r="AD20" s="147"/>
      <c r="AE20" s="147"/>
      <c r="AF20" s="147"/>
      <c r="AG20" s="147"/>
      <c r="AH20" s="147"/>
      <c r="AI20" s="147"/>
      <c r="AJ20" s="147"/>
      <c r="AK20" s="147"/>
      <c r="AL20" s="147"/>
      <c r="AM20" s="147"/>
      <c r="AN20" s="147"/>
      <c r="AO20" s="147"/>
      <c r="AP20" s="147"/>
      <c r="AQ20" s="147"/>
      <c r="AR20" s="147"/>
      <c r="AS20" s="147"/>
      <c r="AT20" s="147"/>
      <c r="AU20" s="147"/>
      <c r="AV20" s="147"/>
      <c r="AW20" s="147"/>
      <c r="AX20" s="147"/>
      <c r="AY20" s="147"/>
      <c r="AZ20" s="147"/>
      <c r="BA20" s="147"/>
      <c r="BB20" s="147"/>
      <c r="BC20" s="147"/>
      <c r="BD20" s="147"/>
      <c r="BE20" s="147"/>
      <c r="BF20" s="147"/>
      <c r="BG20" s="147"/>
      <c r="BH20" s="147"/>
    </row>
    <row r="21" spans="1:60" outlineLevel="2" x14ac:dyDescent="0.2">
      <c r="A21" s="154"/>
      <c r="B21" s="155"/>
      <c r="C21" s="253" t="s">
        <v>156</v>
      </c>
      <c r="D21" s="253"/>
      <c r="E21" s="253"/>
      <c r="F21" s="253"/>
      <c r="G21" s="253"/>
      <c r="H21" s="157"/>
      <c r="I21" s="157"/>
      <c r="J21" s="157"/>
      <c r="K21" s="157"/>
      <c r="L21" s="157"/>
      <c r="M21" s="157"/>
      <c r="N21" s="156"/>
      <c r="O21" s="156"/>
      <c r="P21" s="156"/>
      <c r="Q21" s="156"/>
      <c r="R21" s="157"/>
      <c r="S21" s="157"/>
      <c r="T21" s="157"/>
      <c r="U21" s="157"/>
      <c r="V21" s="157"/>
      <c r="W21" s="157"/>
      <c r="X21" s="157"/>
      <c r="Y21" s="157"/>
      <c r="Z21" s="147"/>
      <c r="AA21" s="147"/>
      <c r="AB21" s="147"/>
      <c r="AC21" s="147"/>
      <c r="AD21" s="147"/>
      <c r="AE21" s="147"/>
      <c r="AF21" s="147"/>
      <c r="AG21" s="147"/>
      <c r="AH21" s="147"/>
      <c r="AI21" s="147"/>
      <c r="AJ21" s="147"/>
      <c r="AK21" s="147"/>
      <c r="AL21" s="147"/>
      <c r="AM21" s="147"/>
      <c r="AN21" s="147"/>
      <c r="AO21" s="147"/>
      <c r="AP21" s="147"/>
      <c r="AQ21" s="147"/>
      <c r="AR21" s="147"/>
      <c r="AS21" s="147"/>
      <c r="AT21" s="147"/>
      <c r="AU21" s="147"/>
      <c r="AV21" s="147"/>
      <c r="AW21" s="147"/>
      <c r="AX21" s="147"/>
      <c r="AY21" s="147"/>
      <c r="AZ21" s="147"/>
      <c r="BA21" s="147"/>
      <c r="BB21" s="147"/>
      <c r="BC21" s="147"/>
      <c r="BD21" s="147"/>
      <c r="BE21" s="147"/>
      <c r="BF21" s="147"/>
      <c r="BG21" s="147"/>
      <c r="BH21" s="147"/>
    </row>
    <row r="22" spans="1:60" outlineLevel="2" x14ac:dyDescent="0.2">
      <c r="A22" s="154"/>
      <c r="B22" s="155"/>
      <c r="C22" s="253" t="s">
        <v>157</v>
      </c>
      <c r="D22" s="253"/>
      <c r="E22" s="253"/>
      <c r="F22" s="253"/>
      <c r="G22" s="253"/>
      <c r="H22" s="157"/>
      <c r="I22" s="157"/>
      <c r="J22" s="157"/>
      <c r="K22" s="157"/>
      <c r="L22" s="157"/>
      <c r="M22" s="157"/>
      <c r="N22" s="156"/>
      <c r="O22" s="156"/>
      <c r="P22" s="156"/>
      <c r="Q22" s="156"/>
      <c r="R22" s="157"/>
      <c r="S22" s="157"/>
      <c r="T22" s="157"/>
      <c r="U22" s="157"/>
      <c r="V22" s="157"/>
      <c r="W22" s="157"/>
      <c r="X22" s="157"/>
      <c r="Y22" s="157"/>
      <c r="Z22" s="147"/>
      <c r="AA22" s="147"/>
      <c r="AB22" s="147"/>
      <c r="AC22" s="147"/>
      <c r="AD22" s="147"/>
      <c r="AE22" s="147"/>
      <c r="AF22" s="147"/>
      <c r="AG22" s="147"/>
      <c r="AH22" s="147"/>
      <c r="AI22" s="147"/>
      <c r="AJ22" s="147"/>
      <c r="AK22" s="147"/>
      <c r="AL22" s="147"/>
      <c r="AM22" s="147"/>
      <c r="AN22" s="147"/>
      <c r="AO22" s="147"/>
      <c r="AP22" s="147"/>
      <c r="AQ22" s="147"/>
      <c r="AR22" s="147"/>
      <c r="AS22" s="147"/>
      <c r="AT22" s="147"/>
      <c r="AU22" s="147"/>
      <c r="AV22" s="147"/>
      <c r="AW22" s="147"/>
      <c r="AX22" s="147"/>
      <c r="AY22" s="147"/>
      <c r="AZ22" s="147"/>
      <c r="BA22" s="147"/>
      <c r="BB22" s="147"/>
      <c r="BC22" s="147"/>
      <c r="BD22" s="147"/>
      <c r="BE22" s="147"/>
      <c r="BF22" s="147"/>
      <c r="BG22" s="147"/>
      <c r="BH22" s="147"/>
    </row>
    <row r="23" spans="1:60" outlineLevel="2" x14ac:dyDescent="0.2">
      <c r="A23" s="154"/>
      <c r="B23" s="155"/>
      <c r="C23" s="253" t="s">
        <v>158</v>
      </c>
      <c r="D23" s="253"/>
      <c r="E23" s="253"/>
      <c r="F23" s="253"/>
      <c r="G23" s="253"/>
      <c r="H23" s="157"/>
      <c r="I23" s="157"/>
      <c r="J23" s="157"/>
      <c r="K23" s="157"/>
      <c r="L23" s="157"/>
      <c r="M23" s="157"/>
      <c r="N23" s="156"/>
      <c r="O23" s="156"/>
      <c r="P23" s="156"/>
      <c r="Q23" s="156"/>
      <c r="R23" s="157"/>
      <c r="S23" s="157"/>
      <c r="T23" s="157"/>
      <c r="U23" s="157"/>
      <c r="V23" s="157"/>
      <c r="W23" s="157"/>
      <c r="X23" s="157"/>
      <c r="Y23" s="157"/>
      <c r="Z23" s="147"/>
      <c r="AA23" s="147"/>
      <c r="AB23" s="147"/>
      <c r="AC23" s="147"/>
      <c r="AD23" s="147"/>
      <c r="AE23" s="147"/>
      <c r="AF23" s="147"/>
      <c r="AG23" s="147"/>
      <c r="AH23" s="147"/>
      <c r="AI23" s="147"/>
      <c r="AJ23" s="147"/>
      <c r="AK23" s="147"/>
      <c r="AL23" s="147"/>
      <c r="AM23" s="147"/>
      <c r="AN23" s="147"/>
      <c r="AO23" s="147"/>
      <c r="AP23" s="147"/>
      <c r="AQ23" s="147"/>
      <c r="AR23" s="147"/>
      <c r="AS23" s="147"/>
      <c r="AT23" s="147"/>
      <c r="AU23" s="147"/>
      <c r="AV23" s="147"/>
      <c r="AW23" s="147"/>
      <c r="AX23" s="147"/>
      <c r="AY23" s="147"/>
      <c r="AZ23" s="147"/>
      <c r="BA23" s="147"/>
      <c r="BB23" s="147"/>
      <c r="BC23" s="147"/>
      <c r="BD23" s="147"/>
      <c r="BE23" s="147"/>
      <c r="BF23" s="147"/>
      <c r="BG23" s="147"/>
      <c r="BH23" s="147"/>
    </row>
    <row r="24" spans="1:60" outlineLevel="2" x14ac:dyDescent="0.2">
      <c r="A24" s="154"/>
      <c r="B24" s="155"/>
      <c r="C24" s="253" t="s">
        <v>159</v>
      </c>
      <c r="D24" s="253"/>
      <c r="E24" s="253"/>
      <c r="F24" s="253"/>
      <c r="G24" s="253"/>
      <c r="H24" s="157"/>
      <c r="I24" s="157"/>
      <c r="J24" s="157"/>
      <c r="K24" s="157"/>
      <c r="L24" s="157"/>
      <c r="M24" s="157"/>
      <c r="N24" s="156"/>
      <c r="O24" s="156"/>
      <c r="P24" s="156"/>
      <c r="Q24" s="156"/>
      <c r="R24" s="157"/>
      <c r="S24" s="157"/>
      <c r="T24" s="157"/>
      <c r="U24" s="157"/>
      <c r="V24" s="157"/>
      <c r="W24" s="157"/>
      <c r="X24" s="157"/>
      <c r="Y24" s="157"/>
      <c r="Z24" s="147"/>
      <c r="AA24" s="147"/>
      <c r="AB24" s="147"/>
      <c r="AC24" s="147"/>
      <c r="AD24" s="147"/>
      <c r="AE24" s="147"/>
      <c r="AF24" s="147"/>
      <c r="AG24" s="147"/>
      <c r="AH24" s="147"/>
      <c r="AI24" s="147"/>
      <c r="AJ24" s="147"/>
      <c r="AK24" s="147"/>
      <c r="AL24" s="147"/>
      <c r="AM24" s="147"/>
      <c r="AN24" s="147"/>
      <c r="AO24" s="147"/>
      <c r="AP24" s="147"/>
      <c r="AQ24" s="147"/>
      <c r="AR24" s="147"/>
      <c r="AS24" s="147"/>
      <c r="AT24" s="147"/>
      <c r="AU24" s="147"/>
      <c r="AV24" s="147"/>
      <c r="AW24" s="147"/>
      <c r="AX24" s="147"/>
      <c r="AY24" s="147"/>
      <c r="AZ24" s="147"/>
      <c r="BA24" s="147"/>
      <c r="BB24" s="147"/>
      <c r="BC24" s="147"/>
      <c r="BD24" s="147"/>
      <c r="BE24" s="147"/>
      <c r="BF24" s="147"/>
      <c r="BG24" s="147"/>
      <c r="BH24" s="147"/>
    </row>
    <row r="25" spans="1:60" outlineLevel="2" x14ac:dyDescent="0.2">
      <c r="A25" s="154"/>
      <c r="B25" s="155"/>
      <c r="C25" s="253" t="s">
        <v>196</v>
      </c>
      <c r="D25" s="253"/>
      <c r="E25" s="253"/>
      <c r="F25" s="253"/>
      <c r="G25" s="253"/>
      <c r="H25" s="157"/>
      <c r="I25" s="157"/>
      <c r="J25" s="157"/>
      <c r="K25" s="157"/>
      <c r="L25" s="157"/>
      <c r="M25" s="157"/>
      <c r="N25" s="156"/>
      <c r="O25" s="156"/>
      <c r="P25" s="156"/>
      <c r="Q25" s="156"/>
      <c r="R25" s="157"/>
      <c r="S25" s="157"/>
      <c r="T25" s="157"/>
      <c r="U25" s="157"/>
      <c r="V25" s="157"/>
      <c r="W25" s="157"/>
      <c r="X25" s="157"/>
      <c r="Y25" s="157"/>
      <c r="Z25" s="147"/>
      <c r="AA25" s="147"/>
      <c r="AB25" s="147"/>
      <c r="AC25" s="147"/>
      <c r="AD25" s="147"/>
      <c r="AE25" s="147"/>
      <c r="AF25" s="147"/>
      <c r="AG25" s="147"/>
      <c r="AH25" s="147"/>
      <c r="AI25" s="147"/>
      <c r="AJ25" s="147"/>
      <c r="AK25" s="147"/>
      <c r="AL25" s="147"/>
      <c r="AM25" s="147"/>
      <c r="AN25" s="147"/>
      <c r="AO25" s="147"/>
      <c r="AP25" s="147"/>
      <c r="AQ25" s="147"/>
      <c r="AR25" s="147"/>
      <c r="AS25" s="147"/>
      <c r="AT25" s="147"/>
      <c r="AU25" s="147"/>
      <c r="AV25" s="147"/>
      <c r="AW25" s="147"/>
      <c r="AX25" s="147"/>
      <c r="AY25" s="147"/>
      <c r="AZ25" s="147"/>
      <c r="BA25" s="147"/>
      <c r="BB25" s="147"/>
      <c r="BC25" s="147"/>
      <c r="BD25" s="147"/>
      <c r="BE25" s="147"/>
      <c r="BF25" s="147"/>
      <c r="BG25" s="147"/>
      <c r="BH25" s="147"/>
    </row>
    <row r="26" spans="1:60" outlineLevel="3" x14ac:dyDescent="0.2">
      <c r="A26" s="154"/>
      <c r="B26" s="155"/>
      <c r="C26" s="264"/>
      <c r="D26" s="265"/>
      <c r="E26" s="265"/>
      <c r="F26" s="265"/>
      <c r="G26" s="265"/>
      <c r="H26" s="157"/>
      <c r="I26" s="157"/>
      <c r="J26" s="157"/>
      <c r="K26" s="157"/>
      <c r="L26" s="157"/>
      <c r="M26" s="157"/>
      <c r="N26" s="156"/>
      <c r="O26" s="156"/>
      <c r="P26" s="156"/>
      <c r="Q26" s="156"/>
      <c r="R26" s="157"/>
      <c r="S26" s="157"/>
      <c r="T26" s="157"/>
      <c r="U26" s="157"/>
      <c r="V26" s="157"/>
      <c r="W26" s="157"/>
      <c r="X26" s="157"/>
      <c r="Y26" s="157"/>
      <c r="Z26" s="147"/>
      <c r="AA26" s="147"/>
      <c r="AB26" s="147"/>
      <c r="AC26" s="147"/>
      <c r="AD26" s="147"/>
      <c r="AE26" s="147"/>
      <c r="AF26" s="147"/>
      <c r="AG26" s="147" t="s">
        <v>134</v>
      </c>
      <c r="AH26" s="147"/>
      <c r="AI26" s="147"/>
      <c r="AJ26" s="147"/>
      <c r="AK26" s="147"/>
      <c r="AL26" s="147"/>
      <c r="AM26" s="147"/>
      <c r="AN26" s="147"/>
      <c r="AO26" s="147"/>
      <c r="AP26" s="147"/>
      <c r="AQ26" s="147"/>
      <c r="AR26" s="147"/>
      <c r="AS26" s="147"/>
      <c r="AT26" s="147"/>
      <c r="AU26" s="147"/>
      <c r="AV26" s="147"/>
      <c r="AW26" s="147"/>
      <c r="AX26" s="147"/>
      <c r="AY26" s="147"/>
      <c r="AZ26" s="147"/>
      <c r="BA26" s="147"/>
      <c r="BB26" s="147"/>
      <c r="BC26" s="147"/>
      <c r="BD26" s="147"/>
      <c r="BE26" s="147"/>
      <c r="BF26" s="147"/>
      <c r="BG26" s="147"/>
      <c r="BH26" s="147"/>
    </row>
    <row r="27" spans="1:60" outlineLevel="1" x14ac:dyDescent="0.2">
      <c r="A27" s="169">
        <v>2</v>
      </c>
      <c r="B27" s="170" t="s">
        <v>142</v>
      </c>
      <c r="C27" s="178" t="s">
        <v>143</v>
      </c>
      <c r="D27" s="171" t="s">
        <v>144</v>
      </c>
      <c r="E27" s="172">
        <v>1</v>
      </c>
      <c r="F27" s="173"/>
      <c r="G27" s="174">
        <f>ROUND(E27*F27,2)</f>
        <v>0</v>
      </c>
      <c r="H27" s="173"/>
      <c r="I27" s="174">
        <f>ROUND(E27*H27,2)</f>
        <v>0</v>
      </c>
      <c r="J27" s="173"/>
      <c r="K27" s="174">
        <f>ROUND(E27*J27,2)</f>
        <v>0</v>
      </c>
      <c r="L27" s="174">
        <v>21</v>
      </c>
      <c r="M27" s="174">
        <f>G27*(1+L27/100)</f>
        <v>0</v>
      </c>
      <c r="N27" s="172">
        <v>0</v>
      </c>
      <c r="O27" s="172">
        <f>ROUND(E27*N27,2)</f>
        <v>0</v>
      </c>
      <c r="P27" s="172">
        <v>0</v>
      </c>
      <c r="Q27" s="172">
        <f>ROUND(E27*P27,2)</f>
        <v>0</v>
      </c>
      <c r="R27" s="174"/>
      <c r="S27" s="174" t="s">
        <v>129</v>
      </c>
      <c r="T27" s="175" t="s">
        <v>130</v>
      </c>
      <c r="U27" s="157">
        <v>0</v>
      </c>
      <c r="V27" s="157">
        <f>ROUND(E27*U27,2)</f>
        <v>0</v>
      </c>
      <c r="W27" s="157"/>
      <c r="X27" s="157" t="s">
        <v>131</v>
      </c>
      <c r="Y27" s="157" t="s">
        <v>132</v>
      </c>
      <c r="Z27" s="147"/>
      <c r="AA27" s="147"/>
      <c r="AB27" s="147"/>
      <c r="AC27" s="147"/>
      <c r="AD27" s="147"/>
      <c r="AE27" s="147"/>
      <c r="AF27" s="147"/>
      <c r="AG27" s="147" t="s">
        <v>133</v>
      </c>
      <c r="AH27" s="147"/>
      <c r="AI27" s="147"/>
      <c r="AJ27" s="147"/>
      <c r="AK27" s="147"/>
      <c r="AL27" s="147"/>
      <c r="AM27" s="147"/>
      <c r="AN27" s="147"/>
      <c r="AO27" s="147"/>
      <c r="AP27" s="147"/>
      <c r="AQ27" s="147"/>
      <c r="AR27" s="147"/>
      <c r="AS27" s="147"/>
      <c r="AT27" s="147"/>
      <c r="AU27" s="147"/>
      <c r="AV27" s="147"/>
      <c r="AW27" s="147"/>
      <c r="AX27" s="147"/>
      <c r="AY27" s="147"/>
      <c r="AZ27" s="147"/>
      <c r="BA27" s="147"/>
      <c r="BB27" s="147"/>
      <c r="BC27" s="147"/>
      <c r="BD27" s="147"/>
      <c r="BE27" s="147"/>
      <c r="BF27" s="147"/>
      <c r="BG27" s="147"/>
      <c r="BH27" s="147"/>
    </row>
    <row r="28" spans="1:60" x14ac:dyDescent="0.2">
      <c r="A28" s="3"/>
      <c r="B28" s="4"/>
      <c r="C28" s="180"/>
      <c r="D28" s="6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AE28">
        <v>15</v>
      </c>
      <c r="AF28">
        <v>21</v>
      </c>
      <c r="AG28" t="s">
        <v>111</v>
      </c>
    </row>
    <row r="29" spans="1:60" x14ac:dyDescent="0.2">
      <c r="A29" s="150"/>
      <c r="B29" s="151" t="s">
        <v>31</v>
      </c>
      <c r="C29" s="181"/>
      <c r="D29" s="152"/>
      <c r="E29" s="153"/>
      <c r="F29" s="153"/>
      <c r="G29" s="168">
        <f>G8</f>
        <v>0</v>
      </c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AE29">
        <f>SUMIF(L7:L27,AE28,G7:G27)</f>
        <v>0</v>
      </c>
      <c r="AF29">
        <f>SUMIF(L7:L27,AF28,G7:G27)</f>
        <v>0</v>
      </c>
      <c r="AG29" t="s">
        <v>136</v>
      </c>
    </row>
    <row r="30" spans="1:60" x14ac:dyDescent="0.2">
      <c r="A30" s="3"/>
      <c r="B30" s="4"/>
      <c r="C30" s="180"/>
      <c r="D30" s="6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</row>
    <row r="31" spans="1:60" x14ac:dyDescent="0.2">
      <c r="A31" s="3"/>
      <c r="B31" s="4"/>
      <c r="C31" s="180"/>
      <c r="D31" s="6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</row>
    <row r="32" spans="1:60" x14ac:dyDescent="0.2">
      <c r="A32" s="261" t="s">
        <v>137</v>
      </c>
      <c r="B32" s="261"/>
      <c r="C32" s="262"/>
      <c r="D32" s="6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</row>
    <row r="33" spans="1:33" x14ac:dyDescent="0.2">
      <c r="A33" s="241"/>
      <c r="B33" s="242"/>
      <c r="C33" s="243"/>
      <c r="D33" s="242"/>
      <c r="E33" s="242"/>
      <c r="F33" s="242"/>
      <c r="G33" s="244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AG33" t="s">
        <v>138</v>
      </c>
    </row>
    <row r="34" spans="1:33" x14ac:dyDescent="0.2">
      <c r="A34" s="245"/>
      <c r="B34" s="246"/>
      <c r="C34" s="247"/>
      <c r="D34" s="246"/>
      <c r="E34" s="246"/>
      <c r="F34" s="246"/>
      <c r="G34" s="248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</row>
    <row r="35" spans="1:33" x14ac:dyDescent="0.2">
      <c r="A35" s="245"/>
      <c r="B35" s="246"/>
      <c r="C35" s="247"/>
      <c r="D35" s="246"/>
      <c r="E35" s="246"/>
      <c r="F35" s="246"/>
      <c r="G35" s="248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</row>
    <row r="36" spans="1:33" x14ac:dyDescent="0.2">
      <c r="A36" s="245"/>
      <c r="B36" s="246"/>
      <c r="C36" s="247"/>
      <c r="D36" s="246"/>
      <c r="E36" s="246"/>
      <c r="F36" s="246"/>
      <c r="G36" s="248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</row>
    <row r="37" spans="1:33" x14ac:dyDescent="0.2">
      <c r="A37" s="249"/>
      <c r="B37" s="250"/>
      <c r="C37" s="251"/>
      <c r="D37" s="250"/>
      <c r="E37" s="250"/>
      <c r="F37" s="250"/>
      <c r="G37" s="252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</row>
    <row r="38" spans="1:33" x14ac:dyDescent="0.2">
      <c r="A38" s="3"/>
      <c r="B38" s="4"/>
      <c r="C38" s="180"/>
      <c r="D38" s="6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</row>
    <row r="39" spans="1:33" x14ac:dyDescent="0.2">
      <c r="C39" s="182"/>
      <c r="D39" s="10"/>
      <c r="AG39" t="s">
        <v>139</v>
      </c>
    </row>
    <row r="40" spans="1:33" x14ac:dyDescent="0.2">
      <c r="D40" s="10"/>
    </row>
    <row r="41" spans="1:33" x14ac:dyDescent="0.2">
      <c r="D41" s="10"/>
    </row>
    <row r="42" spans="1:33" x14ac:dyDescent="0.2">
      <c r="D42" s="10"/>
    </row>
    <row r="43" spans="1:33" x14ac:dyDescent="0.2">
      <c r="D43" s="10"/>
    </row>
    <row r="44" spans="1:33" x14ac:dyDescent="0.2">
      <c r="D44" s="10"/>
    </row>
    <row r="45" spans="1:33" x14ac:dyDescent="0.2">
      <c r="D45" s="10"/>
    </row>
    <row r="46" spans="1:33" x14ac:dyDescent="0.2">
      <c r="D46" s="10"/>
    </row>
    <row r="47" spans="1:33" x14ac:dyDescent="0.2">
      <c r="D47" s="10"/>
    </row>
    <row r="48" spans="1:33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  <row r="5001" spans="4:4" x14ac:dyDescent="0.2">
      <c r="D5001" s="10"/>
    </row>
    <row r="5002" spans="4:4" x14ac:dyDescent="0.2">
      <c r="D5002" s="10"/>
    </row>
    <row r="5003" spans="4:4" x14ac:dyDescent="0.2">
      <c r="D5003" s="10"/>
    </row>
    <row r="5004" spans="4:4" x14ac:dyDescent="0.2">
      <c r="D5004" s="10"/>
    </row>
    <row r="5005" spans="4:4" x14ac:dyDescent="0.2">
      <c r="D5005" s="10"/>
    </row>
    <row r="5006" spans="4:4" x14ac:dyDescent="0.2">
      <c r="D5006" s="10"/>
    </row>
    <row r="5007" spans="4:4" x14ac:dyDescent="0.2">
      <c r="D5007" s="10"/>
    </row>
  </sheetData>
  <sheetProtection algorithmName="SHA-512" hashValue="tBLBtHRKoKMEZvchObAtVsKh+n3sZ4Fr/Mp0ycYDYtwFu6hAO4XJoLjk+QJqMv52tio0VxCzz1z/zkdJFPj6KA==" saltValue="GuqbJF17FahoMBkVw6ELaQ==" spinCount="100000" sheet="1" formatRows="0"/>
  <mergeCells count="22">
    <mergeCell ref="A1:G1"/>
    <mergeCell ref="C2:G2"/>
    <mergeCell ref="C3:G3"/>
    <mergeCell ref="C4:G4"/>
    <mergeCell ref="A32:C32"/>
    <mergeCell ref="C10:G10"/>
    <mergeCell ref="C12:G12"/>
    <mergeCell ref="C13:G13"/>
    <mergeCell ref="C14:G14"/>
    <mergeCell ref="C15:G15"/>
    <mergeCell ref="C16:G16"/>
    <mergeCell ref="C17:G17"/>
    <mergeCell ref="C18:G18"/>
    <mergeCell ref="C19:G19"/>
    <mergeCell ref="C20:G20"/>
    <mergeCell ref="C21:G21"/>
    <mergeCell ref="C22:G22"/>
    <mergeCell ref="C23:G23"/>
    <mergeCell ref="C24:G24"/>
    <mergeCell ref="C25:G25"/>
    <mergeCell ref="A33:G37"/>
    <mergeCell ref="C26:G26"/>
  </mergeCells>
  <pageMargins left="0.59055118110236204" right="0.196850393700787" top="0.78740157499999996" bottom="0.78740157499999996" header="0.3" footer="0.3"/>
  <pageSetup paperSize="9" orientation="landscape" horizontalDpi="0" verticalDpi="0" r:id="rId1"/>
  <headerFooter>
    <oddFooter>&amp;RStránka &amp;P z &amp;N&amp;LZpracováno programem BUILDpower S,  © RTS, a.s.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5112">
    <tabColor rgb="FF66FF66"/>
  </sheetPr>
  <dimension ref="A1:O88"/>
  <sheetViews>
    <sheetView showGridLines="0" topLeftCell="B27" zoomScaleNormal="100" zoomScaleSheetLayoutView="75" workbookViewId="0">
      <selection activeCell="A28" sqref="A28"/>
    </sheetView>
  </sheetViews>
  <sheetFormatPr defaultColWidth="9" defaultRowHeight="12.75" x14ac:dyDescent="0.2"/>
  <cols>
    <col min="1" max="1" width="8.42578125" hidden="1" customWidth="1"/>
    <col min="2" max="2" width="13.42578125" customWidth="1"/>
    <col min="3" max="3" width="7.42578125" style="50" customWidth="1"/>
    <col min="4" max="4" width="13" style="50" customWidth="1"/>
    <col min="5" max="5" width="9.7109375" style="50" customWidth="1"/>
    <col min="6" max="6" width="11.7109375" customWidth="1"/>
    <col min="7" max="9" width="13" customWidth="1"/>
    <col min="10" max="10" width="5.5703125" customWidth="1"/>
    <col min="11" max="11" width="4.28515625" customWidth="1"/>
    <col min="12" max="15" width="10.7109375" customWidth="1"/>
  </cols>
  <sheetData>
    <row r="1" spans="1:15" ht="33.75" customHeight="1" x14ac:dyDescent="0.2">
      <c r="A1" s="46" t="s">
        <v>38</v>
      </c>
      <c r="B1" s="186" t="s">
        <v>4</v>
      </c>
      <c r="C1" s="187"/>
      <c r="D1" s="187"/>
      <c r="E1" s="187"/>
      <c r="F1" s="187"/>
      <c r="G1" s="187"/>
      <c r="H1" s="187"/>
      <c r="I1" s="187"/>
      <c r="J1" s="188"/>
    </row>
    <row r="2" spans="1:15" ht="36" customHeight="1" x14ac:dyDescent="0.2">
      <c r="A2" s="2"/>
      <c r="B2" s="72" t="s">
        <v>24</v>
      </c>
      <c r="C2" s="73"/>
      <c r="D2" s="74" t="s">
        <v>43</v>
      </c>
      <c r="E2" s="195" t="s">
        <v>44</v>
      </c>
      <c r="F2" s="196"/>
      <c r="G2" s="196"/>
      <c r="H2" s="196"/>
      <c r="I2" s="196"/>
      <c r="J2" s="197"/>
      <c r="O2" s="1"/>
    </row>
    <row r="3" spans="1:15" ht="27" hidden="1" customHeight="1" x14ac:dyDescent="0.2">
      <c r="A3" s="2"/>
      <c r="B3" s="75"/>
      <c r="C3" s="73"/>
      <c r="D3" s="76"/>
      <c r="E3" s="198"/>
      <c r="F3" s="199"/>
      <c r="G3" s="199"/>
      <c r="H3" s="199"/>
      <c r="I3" s="199"/>
      <c r="J3" s="200"/>
    </row>
    <row r="4" spans="1:15" ht="23.25" customHeight="1" x14ac:dyDescent="0.2">
      <c r="A4" s="2"/>
      <c r="B4" s="77"/>
      <c r="C4" s="78"/>
      <c r="D4" s="79"/>
      <c r="E4" s="208"/>
      <c r="F4" s="208"/>
      <c r="G4" s="208"/>
      <c r="H4" s="208"/>
      <c r="I4" s="208"/>
      <c r="J4" s="209"/>
    </row>
    <row r="5" spans="1:15" ht="24" customHeight="1" x14ac:dyDescent="0.2">
      <c r="A5" s="2"/>
      <c r="B5" s="30" t="s">
        <v>23</v>
      </c>
      <c r="D5" s="212" t="s">
        <v>45</v>
      </c>
      <c r="E5" s="213"/>
      <c r="F5" s="213"/>
      <c r="G5" s="213"/>
      <c r="H5" s="18" t="s">
        <v>42</v>
      </c>
      <c r="I5" s="82" t="s">
        <v>49</v>
      </c>
      <c r="J5" s="8"/>
    </row>
    <row r="6" spans="1:15" ht="15.75" customHeight="1" x14ac:dyDescent="0.2">
      <c r="A6" s="2"/>
      <c r="B6" s="27"/>
      <c r="C6" s="52"/>
      <c r="D6" s="214" t="s">
        <v>46</v>
      </c>
      <c r="E6" s="215"/>
      <c r="F6" s="215"/>
      <c r="G6" s="215"/>
      <c r="H6" s="18" t="s">
        <v>36</v>
      </c>
      <c r="I6" s="82" t="s">
        <v>50</v>
      </c>
      <c r="J6" s="8"/>
    </row>
    <row r="7" spans="1:15" ht="15.75" customHeight="1" x14ac:dyDescent="0.2">
      <c r="A7" s="2"/>
      <c r="B7" s="28"/>
      <c r="C7" s="53"/>
      <c r="D7" s="81" t="s">
        <v>48</v>
      </c>
      <c r="E7" s="216" t="s">
        <v>47</v>
      </c>
      <c r="F7" s="217"/>
      <c r="G7" s="217"/>
      <c r="H7" s="23"/>
      <c r="I7" s="22"/>
      <c r="J7" s="33"/>
    </row>
    <row r="8" spans="1:15" ht="24" hidden="1" customHeight="1" x14ac:dyDescent="0.2">
      <c r="A8" s="2"/>
      <c r="B8" s="30" t="s">
        <v>21</v>
      </c>
      <c r="D8" s="80" t="s">
        <v>51</v>
      </c>
      <c r="H8" s="18" t="s">
        <v>42</v>
      </c>
      <c r="I8" s="82" t="s">
        <v>53</v>
      </c>
      <c r="J8" s="8"/>
    </row>
    <row r="9" spans="1:15" ht="15.75" hidden="1" customHeight="1" x14ac:dyDescent="0.2">
      <c r="A9" s="2"/>
      <c r="B9" s="2"/>
      <c r="D9" s="80" t="s">
        <v>52</v>
      </c>
      <c r="H9" s="18" t="s">
        <v>36</v>
      </c>
      <c r="I9" s="82" t="s">
        <v>54</v>
      </c>
      <c r="J9" s="8"/>
    </row>
    <row r="10" spans="1:15" ht="15.75" hidden="1" customHeight="1" x14ac:dyDescent="0.2">
      <c r="A10" s="2"/>
      <c r="B10" s="34"/>
      <c r="C10" s="53"/>
      <c r="D10" s="81" t="s">
        <v>48</v>
      </c>
      <c r="E10" s="83" t="s">
        <v>47</v>
      </c>
      <c r="F10" s="23"/>
      <c r="G10" s="14"/>
      <c r="H10" s="14"/>
      <c r="I10" s="35"/>
      <c r="J10" s="33"/>
    </row>
    <row r="11" spans="1:15" ht="24" customHeight="1" x14ac:dyDescent="0.2">
      <c r="A11" s="2"/>
      <c r="B11" s="30" t="s">
        <v>20</v>
      </c>
      <c r="D11" s="202"/>
      <c r="E11" s="202"/>
      <c r="F11" s="202"/>
      <c r="G11" s="202"/>
      <c r="H11" s="18" t="s">
        <v>42</v>
      </c>
      <c r="I11" s="84"/>
      <c r="J11" s="8"/>
    </row>
    <row r="12" spans="1:15" ht="15.75" customHeight="1" x14ac:dyDescent="0.2">
      <c r="A12" s="2"/>
      <c r="B12" s="27"/>
      <c r="C12" s="52"/>
      <c r="D12" s="207"/>
      <c r="E12" s="207"/>
      <c r="F12" s="207"/>
      <c r="G12" s="207"/>
      <c r="H12" s="18" t="s">
        <v>36</v>
      </c>
      <c r="I12" s="84"/>
      <c r="J12" s="8"/>
    </row>
    <row r="13" spans="1:15" ht="15.75" customHeight="1" x14ac:dyDescent="0.2">
      <c r="A13" s="2"/>
      <c r="B13" s="28"/>
      <c r="C13" s="53"/>
      <c r="D13" s="85"/>
      <c r="E13" s="210"/>
      <c r="F13" s="211"/>
      <c r="G13" s="211"/>
      <c r="H13" s="19"/>
      <c r="I13" s="22"/>
      <c r="J13" s="33"/>
    </row>
    <row r="14" spans="1:15" ht="24" customHeight="1" x14ac:dyDescent="0.2">
      <c r="A14" s="2"/>
      <c r="B14" s="42" t="s">
        <v>22</v>
      </c>
      <c r="C14" s="54"/>
      <c r="D14" s="55"/>
      <c r="E14" s="56"/>
      <c r="F14" s="43"/>
      <c r="G14" s="43"/>
      <c r="H14" s="44"/>
      <c r="I14" s="43"/>
      <c r="J14" s="45"/>
    </row>
    <row r="15" spans="1:15" ht="32.25" customHeight="1" x14ac:dyDescent="0.2">
      <c r="A15" s="2"/>
      <c r="B15" s="34" t="s">
        <v>34</v>
      </c>
      <c r="C15" s="57"/>
      <c r="D15" s="51"/>
      <c r="E15" s="201"/>
      <c r="F15" s="201"/>
      <c r="G15" s="203"/>
      <c r="H15" s="203"/>
      <c r="I15" s="203" t="s">
        <v>31</v>
      </c>
      <c r="J15" s="204"/>
    </row>
    <row r="16" spans="1:15" ht="23.25" customHeight="1" x14ac:dyDescent="0.2">
      <c r="A16" s="138" t="s">
        <v>26</v>
      </c>
      <c r="B16" s="37" t="s">
        <v>26</v>
      </c>
      <c r="C16" s="58"/>
      <c r="D16" s="59"/>
      <c r="E16" s="192"/>
      <c r="F16" s="193"/>
      <c r="G16" s="192"/>
      <c r="H16" s="193"/>
      <c r="I16" s="192">
        <f>SUMIF(F84:F84,A16,I84:I84)+SUMIF(F84:F84,"PSU",I84:I84)</f>
        <v>0</v>
      </c>
      <c r="J16" s="194"/>
    </row>
    <row r="17" spans="1:10" ht="23.25" customHeight="1" x14ac:dyDescent="0.2">
      <c r="A17" s="138" t="s">
        <v>27</v>
      </c>
      <c r="B17" s="37" t="s">
        <v>27</v>
      </c>
      <c r="C17" s="58"/>
      <c r="D17" s="59"/>
      <c r="E17" s="192"/>
      <c r="F17" s="193"/>
      <c r="G17" s="192"/>
      <c r="H17" s="193"/>
      <c r="I17" s="192">
        <f>SUMIF(F84:F84,A17,I84:I84)</f>
        <v>0</v>
      </c>
      <c r="J17" s="194"/>
    </row>
    <row r="18" spans="1:10" ht="23.25" customHeight="1" x14ac:dyDescent="0.2">
      <c r="A18" s="138" t="s">
        <v>28</v>
      </c>
      <c r="B18" s="37" t="s">
        <v>28</v>
      </c>
      <c r="C18" s="58"/>
      <c r="D18" s="59"/>
      <c r="E18" s="192"/>
      <c r="F18" s="193"/>
      <c r="G18" s="192"/>
      <c r="H18" s="193"/>
      <c r="I18" s="192">
        <f>SUMIF(F84:F84,A18,I84:I84)</f>
        <v>0</v>
      </c>
      <c r="J18" s="194"/>
    </row>
    <row r="19" spans="1:10" ht="23.25" customHeight="1" x14ac:dyDescent="0.2">
      <c r="A19" s="138" t="s">
        <v>97</v>
      </c>
      <c r="B19" s="37" t="s">
        <v>29</v>
      </c>
      <c r="C19" s="58"/>
      <c r="D19" s="59"/>
      <c r="E19" s="192"/>
      <c r="F19" s="193"/>
      <c r="G19" s="192"/>
      <c r="H19" s="193"/>
      <c r="I19" s="192">
        <f>SUMIF(F84:F84,A19,I84:I84)</f>
        <v>0</v>
      </c>
      <c r="J19" s="194"/>
    </row>
    <row r="20" spans="1:10" ht="23.25" customHeight="1" x14ac:dyDescent="0.2">
      <c r="A20" s="138" t="s">
        <v>98</v>
      </c>
      <c r="B20" s="37" t="s">
        <v>30</v>
      </c>
      <c r="C20" s="58"/>
      <c r="D20" s="59"/>
      <c r="E20" s="192"/>
      <c r="F20" s="193"/>
      <c r="G20" s="192"/>
      <c r="H20" s="193"/>
      <c r="I20" s="192">
        <f>SUMIF(F84:F84,A20,I84:I84)</f>
        <v>0</v>
      </c>
      <c r="J20" s="194"/>
    </row>
    <row r="21" spans="1:10" ht="23.25" customHeight="1" x14ac:dyDescent="0.2">
      <c r="A21" s="2"/>
      <c r="B21" s="47" t="s">
        <v>31</v>
      </c>
      <c r="C21" s="60"/>
      <c r="D21" s="61"/>
      <c r="E21" s="205"/>
      <c r="F21" s="206"/>
      <c r="G21" s="205"/>
      <c r="H21" s="206"/>
      <c r="I21" s="205">
        <f>SUM(I16:J20)</f>
        <v>0</v>
      </c>
      <c r="J21" s="223"/>
    </row>
    <row r="22" spans="1:10" ht="33" customHeight="1" x14ac:dyDescent="0.2">
      <c r="A22" s="2"/>
      <c r="B22" s="41" t="s">
        <v>35</v>
      </c>
      <c r="C22" s="58"/>
      <c r="D22" s="59"/>
      <c r="E22" s="62"/>
      <c r="F22" s="38"/>
      <c r="G22" s="32"/>
      <c r="H22" s="32"/>
      <c r="I22" s="32"/>
      <c r="J22" s="39"/>
    </row>
    <row r="23" spans="1:10" ht="23.25" customHeight="1" x14ac:dyDescent="0.2">
      <c r="A23" s="2">
        <f>ZakladDPHSni*SazbaDPH1/100</f>
        <v>0</v>
      </c>
      <c r="B23" s="37" t="s">
        <v>13</v>
      </c>
      <c r="C23" s="58"/>
      <c r="D23" s="59"/>
      <c r="E23" s="63">
        <v>15</v>
      </c>
      <c r="F23" s="38" t="s">
        <v>0</v>
      </c>
      <c r="G23" s="221">
        <f>ZakladDPHSniVypocet</f>
        <v>0</v>
      </c>
      <c r="H23" s="222"/>
      <c r="I23" s="222"/>
      <c r="J23" s="39" t="str">
        <f t="shared" ref="J23:J28" si="0">Mena</f>
        <v>CZK</v>
      </c>
    </row>
    <row r="24" spans="1:10" ht="23.25" customHeight="1" x14ac:dyDescent="0.2">
      <c r="A24" s="2">
        <f>(A23-INT(A23))*100</f>
        <v>0</v>
      </c>
      <c r="B24" s="37" t="s">
        <v>14</v>
      </c>
      <c r="C24" s="58"/>
      <c r="D24" s="59"/>
      <c r="E24" s="63">
        <f>SazbaDPH1</f>
        <v>15</v>
      </c>
      <c r="F24" s="38" t="s">
        <v>0</v>
      </c>
      <c r="G24" s="219">
        <f>A23</f>
        <v>0</v>
      </c>
      <c r="H24" s="220"/>
      <c r="I24" s="220"/>
      <c r="J24" s="39" t="str">
        <f t="shared" si="0"/>
        <v>CZK</v>
      </c>
    </row>
    <row r="25" spans="1:10" ht="23.25" customHeight="1" x14ac:dyDescent="0.2">
      <c r="A25" s="2">
        <f>ZakladDPHZakl*SazbaDPH2/100</f>
        <v>0</v>
      </c>
      <c r="B25" s="37" t="s">
        <v>15</v>
      </c>
      <c r="C25" s="58"/>
      <c r="D25" s="59"/>
      <c r="E25" s="63">
        <v>21</v>
      </c>
      <c r="F25" s="38" t="s">
        <v>0</v>
      </c>
      <c r="G25" s="221">
        <f>ZakladDPHZaklVypocet</f>
        <v>0</v>
      </c>
      <c r="H25" s="222"/>
      <c r="I25" s="222"/>
      <c r="J25" s="39" t="str">
        <f t="shared" si="0"/>
        <v>CZK</v>
      </c>
    </row>
    <row r="26" spans="1:10" ht="23.25" customHeight="1" x14ac:dyDescent="0.2">
      <c r="A26" s="2">
        <f>(A25-INT(A25))*100</f>
        <v>0</v>
      </c>
      <c r="B26" s="31" t="s">
        <v>16</v>
      </c>
      <c r="C26" s="64"/>
      <c r="D26" s="51"/>
      <c r="E26" s="65">
        <f>SazbaDPH2</f>
        <v>21</v>
      </c>
      <c r="F26" s="29" t="s">
        <v>0</v>
      </c>
      <c r="G26" s="189">
        <f>A25</f>
        <v>0</v>
      </c>
      <c r="H26" s="190"/>
      <c r="I26" s="190"/>
      <c r="J26" s="36" t="str">
        <f t="shared" si="0"/>
        <v>CZK</v>
      </c>
    </row>
    <row r="27" spans="1:10" ht="23.25" customHeight="1" thickBot="1" x14ac:dyDescent="0.25">
      <c r="A27" s="2">
        <f>ZakladDPHSni+DPHSni+ZakladDPHZakl+DPHZakl</f>
        <v>0</v>
      </c>
      <c r="B27" s="30" t="s">
        <v>5</v>
      </c>
      <c r="C27" s="66"/>
      <c r="D27" s="67"/>
      <c r="E27" s="66"/>
      <c r="F27" s="16"/>
      <c r="G27" s="191">
        <f>CenaCelkem-(ZakladDPHSni+DPHSni+ZakladDPHZakl+DPHZakl)</f>
        <v>0</v>
      </c>
      <c r="H27" s="191"/>
      <c r="I27" s="191"/>
      <c r="J27" s="40" t="str">
        <f t="shared" si="0"/>
        <v>CZK</v>
      </c>
    </row>
    <row r="28" spans="1:10" ht="27.75" hidden="1" customHeight="1" thickBot="1" x14ac:dyDescent="0.25">
      <c r="A28" s="2"/>
      <c r="B28" s="111" t="s">
        <v>25</v>
      </c>
      <c r="C28" s="112"/>
      <c r="D28" s="112"/>
      <c r="E28" s="113"/>
      <c r="F28" s="114"/>
      <c r="G28" s="225">
        <f>ZakladDPHSniVypocet+ZakladDPHZaklVypocet</f>
        <v>0</v>
      </c>
      <c r="H28" s="225"/>
      <c r="I28" s="225"/>
      <c r="J28" s="115" t="str">
        <f t="shared" si="0"/>
        <v>CZK</v>
      </c>
    </row>
    <row r="29" spans="1:10" ht="27.75" customHeight="1" thickBot="1" x14ac:dyDescent="0.25">
      <c r="A29" s="2">
        <f>(A27-INT(A27))*100</f>
        <v>0</v>
      </c>
      <c r="B29" s="111" t="s">
        <v>37</v>
      </c>
      <c r="C29" s="116"/>
      <c r="D29" s="116"/>
      <c r="E29" s="116"/>
      <c r="F29" s="117"/>
      <c r="G29" s="224">
        <f>A27</f>
        <v>0</v>
      </c>
      <c r="H29" s="224"/>
      <c r="I29" s="224"/>
      <c r="J29" s="118" t="s">
        <v>78</v>
      </c>
    </row>
    <row r="30" spans="1:10" ht="12.75" customHeight="1" x14ac:dyDescent="0.2">
      <c r="A30" s="2"/>
      <c r="B30" s="2"/>
      <c r="J30" s="9"/>
    </row>
    <row r="31" spans="1:10" ht="30" customHeight="1" x14ac:dyDescent="0.2">
      <c r="A31" s="2"/>
      <c r="B31" s="2"/>
      <c r="J31" s="9"/>
    </row>
    <row r="32" spans="1:10" ht="18.75" customHeight="1" x14ac:dyDescent="0.2">
      <c r="A32" s="2"/>
      <c r="B32" s="17"/>
      <c r="C32" s="68" t="s">
        <v>12</v>
      </c>
      <c r="D32" s="69"/>
      <c r="E32" s="69"/>
      <c r="F32" s="15" t="s">
        <v>11</v>
      </c>
      <c r="G32" s="25"/>
      <c r="H32" s="26" t="s">
        <v>55</v>
      </c>
      <c r="I32" s="25"/>
      <c r="J32" s="9"/>
    </row>
    <row r="33" spans="1:10" ht="47.25" customHeight="1" x14ac:dyDescent="0.2">
      <c r="A33" s="2"/>
      <c r="B33" s="2"/>
      <c r="J33" s="9"/>
    </row>
    <row r="34" spans="1:10" s="21" customFormat="1" ht="18.75" customHeight="1" x14ac:dyDescent="0.2">
      <c r="A34" s="20"/>
      <c r="B34" s="20"/>
      <c r="C34" s="70"/>
      <c r="D34" s="226"/>
      <c r="E34" s="227"/>
      <c r="G34" s="228"/>
      <c r="H34" s="229"/>
      <c r="I34" s="229"/>
      <c r="J34" s="24"/>
    </row>
    <row r="35" spans="1:10" ht="12.75" customHeight="1" x14ac:dyDescent="0.2">
      <c r="A35" s="2"/>
      <c r="B35" s="2"/>
      <c r="D35" s="218" t="s">
        <v>2</v>
      </c>
      <c r="E35" s="218"/>
      <c r="H35" s="10" t="s">
        <v>3</v>
      </c>
      <c r="J35" s="9"/>
    </row>
    <row r="36" spans="1:10" ht="13.5" customHeight="1" thickBot="1" x14ac:dyDescent="0.25">
      <c r="A36" s="11"/>
      <c r="B36" s="11"/>
      <c r="C36" s="71"/>
      <c r="D36" s="71"/>
      <c r="E36" s="71"/>
      <c r="F36" s="12"/>
      <c r="G36" s="12"/>
      <c r="H36" s="12"/>
      <c r="I36" s="12"/>
      <c r="J36" s="13"/>
    </row>
    <row r="37" spans="1:10" ht="27" customHeight="1" x14ac:dyDescent="0.2">
      <c r="B37" s="88" t="s">
        <v>17</v>
      </c>
      <c r="C37" s="89"/>
      <c r="D37" s="89"/>
      <c r="E37" s="89"/>
      <c r="F37" s="90"/>
      <c r="G37" s="90"/>
      <c r="H37" s="90"/>
      <c r="I37" s="90"/>
      <c r="J37" s="91"/>
    </row>
    <row r="38" spans="1:10" ht="25.5" customHeight="1" x14ac:dyDescent="0.2">
      <c r="A38" s="87" t="s">
        <v>39</v>
      </c>
      <c r="B38" s="92" t="s">
        <v>18</v>
      </c>
      <c r="C38" s="93" t="s">
        <v>6</v>
      </c>
      <c r="D38" s="93"/>
      <c r="E38" s="93"/>
      <c r="F38" s="94" t="str">
        <f>B23</f>
        <v>Základ pro sníženou DPH</v>
      </c>
      <c r="G38" s="94" t="str">
        <f>B25</f>
        <v>Základ pro základní DPH</v>
      </c>
      <c r="H38" s="95" t="s">
        <v>19</v>
      </c>
      <c r="I38" s="95" t="s">
        <v>1</v>
      </c>
      <c r="J38" s="96" t="s">
        <v>0</v>
      </c>
    </row>
    <row r="39" spans="1:10" ht="25.5" hidden="1" customHeight="1" x14ac:dyDescent="0.2">
      <c r="A39" s="87">
        <v>1</v>
      </c>
      <c r="B39" s="97" t="s">
        <v>56</v>
      </c>
      <c r="C39" s="230"/>
      <c r="D39" s="230"/>
      <c r="E39" s="230"/>
      <c r="F39" s="98">
        <f>'SO01 1 Pol'!AE28+'SO02 1 Pol'!AE28+'SO03 1 Pol'!AE28+'SO04 1 Pol'!AE28+'SO05 1 Pol'!AE28+'SO06 1 Pol'!AE28+'SO07 1 Pol'!AE27+'SO08 1 Pol'!AE32+'SO10 1 Pol'!AE29</f>
        <v>0</v>
      </c>
      <c r="G39" s="99">
        <f>'SO01 1 Pol'!AF28+'SO02 1 Pol'!AF28+'SO03 1 Pol'!AF28+'SO04 1 Pol'!AF28+'SO05 1 Pol'!AF28+'SO06 1 Pol'!AF28+'SO07 1 Pol'!AF27+'SO08 1 Pol'!AF32+'SO10 1 Pol'!AF29</f>
        <v>0</v>
      </c>
      <c r="H39" s="100">
        <f t="shared" ref="H39:H57" si="1">(F39*SazbaDPH1/100)+(G39*SazbaDPH2/100)</f>
        <v>0</v>
      </c>
      <c r="I39" s="100">
        <f t="shared" ref="I39:I57" si="2">F39+G39+H39</f>
        <v>0</v>
      </c>
      <c r="J39" s="101" t="str">
        <f t="shared" ref="J39:J57" si="3">IF(CenaCelkemVypocet=0,"",I39/CenaCelkemVypocet*100)</f>
        <v/>
      </c>
    </row>
    <row r="40" spans="1:10" ht="25.5" customHeight="1" x14ac:dyDescent="0.2">
      <c r="A40" s="87">
        <v>2</v>
      </c>
      <c r="B40" s="102" t="s">
        <v>57</v>
      </c>
      <c r="C40" s="231" t="s">
        <v>58</v>
      </c>
      <c r="D40" s="231"/>
      <c r="E40" s="231"/>
      <c r="F40" s="103">
        <f>'SO01 1 Pol'!AE28</f>
        <v>0</v>
      </c>
      <c r="G40" s="104">
        <f>'SO01 1 Pol'!AF28</f>
        <v>0</v>
      </c>
      <c r="H40" s="104">
        <f t="shared" si="1"/>
        <v>0</v>
      </c>
      <c r="I40" s="104">
        <f t="shared" si="2"/>
        <v>0</v>
      </c>
      <c r="J40" s="105" t="str">
        <f t="shared" si="3"/>
        <v/>
      </c>
    </row>
    <row r="41" spans="1:10" ht="25.5" customHeight="1" x14ac:dyDescent="0.2">
      <c r="A41" s="87">
        <v>3</v>
      </c>
      <c r="B41" s="106" t="s">
        <v>59</v>
      </c>
      <c r="C41" s="230" t="s">
        <v>60</v>
      </c>
      <c r="D41" s="230"/>
      <c r="E41" s="230"/>
      <c r="F41" s="107">
        <f>'SO01 1 Pol'!AE28</f>
        <v>0</v>
      </c>
      <c r="G41" s="100">
        <f>'SO01 1 Pol'!AF28</f>
        <v>0</v>
      </c>
      <c r="H41" s="100">
        <f t="shared" si="1"/>
        <v>0</v>
      </c>
      <c r="I41" s="100">
        <f t="shared" si="2"/>
        <v>0</v>
      </c>
      <c r="J41" s="101" t="str">
        <f t="shared" si="3"/>
        <v/>
      </c>
    </row>
    <row r="42" spans="1:10" ht="25.5" customHeight="1" x14ac:dyDescent="0.2">
      <c r="A42" s="87">
        <v>2</v>
      </c>
      <c r="B42" s="102" t="s">
        <v>61</v>
      </c>
      <c r="C42" s="231" t="s">
        <v>62</v>
      </c>
      <c r="D42" s="231"/>
      <c r="E42" s="231"/>
      <c r="F42" s="103">
        <f>'SO02 1 Pol'!AE28</f>
        <v>0</v>
      </c>
      <c r="G42" s="104">
        <f>'SO02 1 Pol'!AF28</f>
        <v>0</v>
      </c>
      <c r="H42" s="104">
        <f t="shared" si="1"/>
        <v>0</v>
      </c>
      <c r="I42" s="104">
        <f t="shared" si="2"/>
        <v>0</v>
      </c>
      <c r="J42" s="105" t="str">
        <f t="shared" si="3"/>
        <v/>
      </c>
    </row>
    <row r="43" spans="1:10" ht="25.5" customHeight="1" x14ac:dyDescent="0.2">
      <c r="A43" s="87">
        <v>3</v>
      </c>
      <c r="B43" s="106" t="s">
        <v>59</v>
      </c>
      <c r="C43" s="230" t="s">
        <v>60</v>
      </c>
      <c r="D43" s="230"/>
      <c r="E43" s="230"/>
      <c r="F43" s="107">
        <f>'SO02 1 Pol'!AE28</f>
        <v>0</v>
      </c>
      <c r="G43" s="100">
        <f>'SO02 1 Pol'!AF28</f>
        <v>0</v>
      </c>
      <c r="H43" s="100">
        <f t="shared" si="1"/>
        <v>0</v>
      </c>
      <c r="I43" s="100">
        <f t="shared" si="2"/>
        <v>0</v>
      </c>
      <c r="J43" s="101" t="str">
        <f t="shared" si="3"/>
        <v/>
      </c>
    </row>
    <row r="44" spans="1:10" ht="25.5" customHeight="1" x14ac:dyDescent="0.2">
      <c r="A44" s="87">
        <v>2</v>
      </c>
      <c r="B44" s="102" t="s">
        <v>63</v>
      </c>
      <c r="C44" s="231" t="s">
        <v>64</v>
      </c>
      <c r="D44" s="231"/>
      <c r="E44" s="231"/>
      <c r="F44" s="103">
        <f>'SO03 1 Pol'!AE28</f>
        <v>0</v>
      </c>
      <c r="G44" s="104">
        <f>'SO03 1 Pol'!AF28</f>
        <v>0</v>
      </c>
      <c r="H44" s="104">
        <f t="shared" si="1"/>
        <v>0</v>
      </c>
      <c r="I44" s="104">
        <f t="shared" si="2"/>
        <v>0</v>
      </c>
      <c r="J44" s="105" t="str">
        <f t="shared" si="3"/>
        <v/>
      </c>
    </row>
    <row r="45" spans="1:10" ht="25.5" customHeight="1" x14ac:dyDescent="0.2">
      <c r="A45" s="87">
        <v>3</v>
      </c>
      <c r="B45" s="106" t="s">
        <v>59</v>
      </c>
      <c r="C45" s="230" t="s">
        <v>60</v>
      </c>
      <c r="D45" s="230"/>
      <c r="E45" s="230"/>
      <c r="F45" s="107">
        <f>'SO03 1 Pol'!AE28</f>
        <v>0</v>
      </c>
      <c r="G45" s="100">
        <f>'SO03 1 Pol'!AF28</f>
        <v>0</v>
      </c>
      <c r="H45" s="100">
        <f t="shared" si="1"/>
        <v>0</v>
      </c>
      <c r="I45" s="100">
        <f t="shared" si="2"/>
        <v>0</v>
      </c>
      <c r="J45" s="101" t="str">
        <f t="shared" si="3"/>
        <v/>
      </c>
    </row>
    <row r="46" spans="1:10" ht="25.5" customHeight="1" x14ac:dyDescent="0.2">
      <c r="A46" s="87">
        <v>2</v>
      </c>
      <c r="B46" s="102" t="s">
        <v>65</v>
      </c>
      <c r="C46" s="231" t="s">
        <v>66</v>
      </c>
      <c r="D46" s="231"/>
      <c r="E46" s="231"/>
      <c r="F46" s="103">
        <f>'SO04 1 Pol'!AE28</f>
        <v>0</v>
      </c>
      <c r="G46" s="104">
        <f>'SO04 1 Pol'!AF28</f>
        <v>0</v>
      </c>
      <c r="H46" s="104">
        <f t="shared" si="1"/>
        <v>0</v>
      </c>
      <c r="I46" s="104">
        <f t="shared" si="2"/>
        <v>0</v>
      </c>
      <c r="J46" s="105" t="str">
        <f t="shared" si="3"/>
        <v/>
      </c>
    </row>
    <row r="47" spans="1:10" ht="25.5" customHeight="1" x14ac:dyDescent="0.2">
      <c r="A47" s="87">
        <v>3</v>
      </c>
      <c r="B47" s="106" t="s">
        <v>59</v>
      </c>
      <c r="C47" s="230" t="s">
        <v>60</v>
      </c>
      <c r="D47" s="230"/>
      <c r="E47" s="230"/>
      <c r="F47" s="107">
        <f>'SO04 1 Pol'!AE28</f>
        <v>0</v>
      </c>
      <c r="G47" s="100">
        <f>'SO04 1 Pol'!AF28</f>
        <v>0</v>
      </c>
      <c r="H47" s="100">
        <f t="shared" si="1"/>
        <v>0</v>
      </c>
      <c r="I47" s="100">
        <f t="shared" si="2"/>
        <v>0</v>
      </c>
      <c r="J47" s="101" t="str">
        <f t="shared" si="3"/>
        <v/>
      </c>
    </row>
    <row r="48" spans="1:10" ht="25.5" customHeight="1" x14ac:dyDescent="0.2">
      <c r="A48" s="87">
        <v>2</v>
      </c>
      <c r="B48" s="102" t="s">
        <v>67</v>
      </c>
      <c r="C48" s="231" t="s">
        <v>68</v>
      </c>
      <c r="D48" s="231"/>
      <c r="E48" s="231"/>
      <c r="F48" s="103">
        <f>'SO05 1 Pol'!AE28</f>
        <v>0</v>
      </c>
      <c r="G48" s="104">
        <f>'SO05 1 Pol'!AF28</f>
        <v>0</v>
      </c>
      <c r="H48" s="104">
        <f t="shared" si="1"/>
        <v>0</v>
      </c>
      <c r="I48" s="104">
        <f t="shared" si="2"/>
        <v>0</v>
      </c>
      <c r="J48" s="105" t="str">
        <f t="shared" si="3"/>
        <v/>
      </c>
    </row>
    <row r="49" spans="1:10" ht="25.5" customHeight="1" x14ac:dyDescent="0.2">
      <c r="A49" s="87">
        <v>3</v>
      </c>
      <c r="B49" s="106" t="s">
        <v>59</v>
      </c>
      <c r="C49" s="230" t="s">
        <v>60</v>
      </c>
      <c r="D49" s="230"/>
      <c r="E49" s="230"/>
      <c r="F49" s="107">
        <f>'SO05 1 Pol'!AE28</f>
        <v>0</v>
      </c>
      <c r="G49" s="100">
        <f>'SO05 1 Pol'!AF28</f>
        <v>0</v>
      </c>
      <c r="H49" s="100">
        <f t="shared" si="1"/>
        <v>0</v>
      </c>
      <c r="I49" s="100">
        <f t="shared" si="2"/>
        <v>0</v>
      </c>
      <c r="J49" s="101" t="str">
        <f t="shared" si="3"/>
        <v/>
      </c>
    </row>
    <row r="50" spans="1:10" ht="25.5" customHeight="1" x14ac:dyDescent="0.2">
      <c r="A50" s="87">
        <v>2</v>
      </c>
      <c r="B50" s="102" t="s">
        <v>69</v>
      </c>
      <c r="C50" s="231" t="s">
        <v>70</v>
      </c>
      <c r="D50" s="231"/>
      <c r="E50" s="231"/>
      <c r="F50" s="103">
        <f>'SO06 1 Pol'!AE28</f>
        <v>0</v>
      </c>
      <c r="G50" s="104">
        <f>'SO06 1 Pol'!AF28</f>
        <v>0</v>
      </c>
      <c r="H50" s="104">
        <f t="shared" si="1"/>
        <v>0</v>
      </c>
      <c r="I50" s="104">
        <f t="shared" si="2"/>
        <v>0</v>
      </c>
      <c r="J50" s="105" t="str">
        <f t="shared" si="3"/>
        <v/>
      </c>
    </row>
    <row r="51" spans="1:10" ht="25.5" customHeight="1" x14ac:dyDescent="0.2">
      <c r="A51" s="87">
        <v>3</v>
      </c>
      <c r="B51" s="106" t="s">
        <v>59</v>
      </c>
      <c r="C51" s="230" t="s">
        <v>60</v>
      </c>
      <c r="D51" s="230"/>
      <c r="E51" s="230"/>
      <c r="F51" s="107">
        <f>'SO06 1 Pol'!AE28</f>
        <v>0</v>
      </c>
      <c r="G51" s="100">
        <f>'SO06 1 Pol'!AF28</f>
        <v>0</v>
      </c>
      <c r="H51" s="100">
        <f t="shared" si="1"/>
        <v>0</v>
      </c>
      <c r="I51" s="100">
        <f t="shared" si="2"/>
        <v>0</v>
      </c>
      <c r="J51" s="101" t="str">
        <f t="shared" si="3"/>
        <v/>
      </c>
    </row>
    <row r="52" spans="1:10" ht="25.5" customHeight="1" x14ac:dyDescent="0.2">
      <c r="A52" s="87">
        <v>2</v>
      </c>
      <c r="B52" s="102" t="s">
        <v>71</v>
      </c>
      <c r="C52" s="231" t="s">
        <v>72</v>
      </c>
      <c r="D52" s="231"/>
      <c r="E52" s="231"/>
      <c r="F52" s="103">
        <f>'SO07 1 Pol'!AE27</f>
        <v>0</v>
      </c>
      <c r="G52" s="104">
        <f>'SO07 1 Pol'!AF27</f>
        <v>0</v>
      </c>
      <c r="H52" s="104">
        <f t="shared" si="1"/>
        <v>0</v>
      </c>
      <c r="I52" s="104">
        <f t="shared" si="2"/>
        <v>0</v>
      </c>
      <c r="J52" s="105" t="str">
        <f t="shared" si="3"/>
        <v/>
      </c>
    </row>
    <row r="53" spans="1:10" ht="25.5" customHeight="1" x14ac:dyDescent="0.2">
      <c r="A53" s="87">
        <v>3</v>
      </c>
      <c r="B53" s="106" t="s">
        <v>59</v>
      </c>
      <c r="C53" s="230" t="s">
        <v>60</v>
      </c>
      <c r="D53" s="230"/>
      <c r="E53" s="230"/>
      <c r="F53" s="107">
        <f>'SO07 1 Pol'!AE27</f>
        <v>0</v>
      </c>
      <c r="G53" s="100">
        <f>'SO07 1 Pol'!AF27</f>
        <v>0</v>
      </c>
      <c r="H53" s="100">
        <f t="shared" si="1"/>
        <v>0</v>
      </c>
      <c r="I53" s="100">
        <f t="shared" si="2"/>
        <v>0</v>
      </c>
      <c r="J53" s="101" t="str">
        <f t="shared" si="3"/>
        <v/>
      </c>
    </row>
    <row r="54" spans="1:10" ht="25.5" customHeight="1" x14ac:dyDescent="0.2">
      <c r="A54" s="87">
        <v>2</v>
      </c>
      <c r="B54" s="102" t="s">
        <v>73</v>
      </c>
      <c r="C54" s="231" t="s">
        <v>74</v>
      </c>
      <c r="D54" s="231"/>
      <c r="E54" s="231"/>
      <c r="F54" s="103">
        <f>'SO08 1 Pol'!AE32</f>
        <v>0</v>
      </c>
      <c r="G54" s="104">
        <f>'SO08 1 Pol'!AF32</f>
        <v>0</v>
      </c>
      <c r="H54" s="104">
        <f t="shared" si="1"/>
        <v>0</v>
      </c>
      <c r="I54" s="104">
        <f t="shared" si="2"/>
        <v>0</v>
      </c>
      <c r="J54" s="105" t="str">
        <f t="shared" si="3"/>
        <v/>
      </c>
    </row>
    <row r="55" spans="1:10" ht="25.5" customHeight="1" x14ac:dyDescent="0.2">
      <c r="A55" s="87">
        <v>3</v>
      </c>
      <c r="B55" s="106" t="s">
        <v>59</v>
      </c>
      <c r="C55" s="230" t="s">
        <v>60</v>
      </c>
      <c r="D55" s="230"/>
      <c r="E55" s="230"/>
      <c r="F55" s="107">
        <f>'SO08 1 Pol'!AE32</f>
        <v>0</v>
      </c>
      <c r="G55" s="100">
        <f>'SO08 1 Pol'!AF32</f>
        <v>0</v>
      </c>
      <c r="H55" s="100">
        <f t="shared" si="1"/>
        <v>0</v>
      </c>
      <c r="I55" s="100">
        <f t="shared" si="2"/>
        <v>0</v>
      </c>
      <c r="J55" s="101" t="str">
        <f t="shared" si="3"/>
        <v/>
      </c>
    </row>
    <row r="56" spans="1:10" ht="25.5" customHeight="1" x14ac:dyDescent="0.2">
      <c r="A56" s="87">
        <v>2</v>
      </c>
      <c r="B56" s="102" t="s">
        <v>75</v>
      </c>
      <c r="C56" s="231" t="s">
        <v>76</v>
      </c>
      <c r="D56" s="231"/>
      <c r="E56" s="231"/>
      <c r="F56" s="103">
        <f>'SO10 1 Pol'!AE29</f>
        <v>0</v>
      </c>
      <c r="G56" s="104">
        <f>'SO10 1 Pol'!AF29</f>
        <v>0</v>
      </c>
      <c r="H56" s="104">
        <f t="shared" si="1"/>
        <v>0</v>
      </c>
      <c r="I56" s="104">
        <f t="shared" si="2"/>
        <v>0</v>
      </c>
      <c r="J56" s="105" t="str">
        <f t="shared" si="3"/>
        <v/>
      </c>
    </row>
    <row r="57" spans="1:10" ht="25.5" customHeight="1" x14ac:dyDescent="0.2">
      <c r="A57" s="87">
        <v>3</v>
      </c>
      <c r="B57" s="106" t="s">
        <v>59</v>
      </c>
      <c r="C57" s="230" t="s">
        <v>60</v>
      </c>
      <c r="D57" s="230"/>
      <c r="E57" s="230"/>
      <c r="F57" s="107">
        <f>'SO10 1 Pol'!AE29</f>
        <v>0</v>
      </c>
      <c r="G57" s="100">
        <f>'SO10 1 Pol'!AF29</f>
        <v>0</v>
      </c>
      <c r="H57" s="100">
        <f t="shared" si="1"/>
        <v>0</v>
      </c>
      <c r="I57" s="100">
        <f t="shared" si="2"/>
        <v>0</v>
      </c>
      <c r="J57" s="101" t="str">
        <f t="shared" si="3"/>
        <v/>
      </c>
    </row>
    <row r="58" spans="1:10" ht="25.5" customHeight="1" x14ac:dyDescent="0.2">
      <c r="A58" s="87"/>
      <c r="B58" s="234" t="s">
        <v>77</v>
      </c>
      <c r="C58" s="235"/>
      <c r="D58" s="235"/>
      <c r="E58" s="236"/>
      <c r="F58" s="108">
        <f>SUMIF(A39:A57,"=1",F39:F57)</f>
        <v>0</v>
      </c>
      <c r="G58" s="109">
        <f>SUMIF(A39:A57,"=1",G39:G57)</f>
        <v>0</v>
      </c>
      <c r="H58" s="109">
        <f>SUMIF(A39:A57,"=1",H39:H57)</f>
        <v>0</v>
      </c>
      <c r="I58" s="109">
        <f>SUMIF(A39:A57,"=1",I39:I57)</f>
        <v>0</v>
      </c>
      <c r="J58" s="110">
        <f>SUMIF(A39:A57,"=1",J39:J57)</f>
        <v>0</v>
      </c>
    </row>
    <row r="60" spans="1:10" x14ac:dyDescent="0.2">
      <c r="A60" t="s">
        <v>79</v>
      </c>
      <c r="B60" t="s">
        <v>80</v>
      </c>
    </row>
    <row r="61" spans="1:10" x14ac:dyDescent="0.2">
      <c r="A61" t="s">
        <v>81</v>
      </c>
      <c r="B61" t="s">
        <v>82</v>
      </c>
    </row>
    <row r="62" spans="1:10" x14ac:dyDescent="0.2">
      <c r="A62" t="s">
        <v>83</v>
      </c>
      <c r="B62" t="s">
        <v>84</v>
      </c>
    </row>
    <row r="63" spans="1:10" x14ac:dyDescent="0.2">
      <c r="A63" t="s">
        <v>81</v>
      </c>
      <c r="B63" t="s">
        <v>85</v>
      </c>
    </row>
    <row r="64" spans="1:10" x14ac:dyDescent="0.2">
      <c r="A64" t="s">
        <v>83</v>
      </c>
      <c r="B64" t="s">
        <v>84</v>
      </c>
    </row>
    <row r="65" spans="1:2" x14ac:dyDescent="0.2">
      <c r="A65" t="s">
        <v>81</v>
      </c>
      <c r="B65" t="s">
        <v>86</v>
      </c>
    </row>
    <row r="66" spans="1:2" x14ac:dyDescent="0.2">
      <c r="A66" t="s">
        <v>83</v>
      </c>
      <c r="B66" t="s">
        <v>84</v>
      </c>
    </row>
    <row r="67" spans="1:2" x14ac:dyDescent="0.2">
      <c r="A67" t="s">
        <v>81</v>
      </c>
      <c r="B67" t="s">
        <v>87</v>
      </c>
    </row>
    <row r="68" spans="1:2" x14ac:dyDescent="0.2">
      <c r="A68" t="s">
        <v>83</v>
      </c>
      <c r="B68" t="s">
        <v>84</v>
      </c>
    </row>
    <row r="69" spans="1:2" x14ac:dyDescent="0.2">
      <c r="A69" t="s">
        <v>81</v>
      </c>
      <c r="B69" t="s">
        <v>88</v>
      </c>
    </row>
    <row r="70" spans="1:2" x14ac:dyDescent="0.2">
      <c r="A70" t="s">
        <v>83</v>
      </c>
      <c r="B70" t="s">
        <v>84</v>
      </c>
    </row>
    <row r="71" spans="1:2" x14ac:dyDescent="0.2">
      <c r="A71" t="s">
        <v>81</v>
      </c>
      <c r="B71" t="s">
        <v>89</v>
      </c>
    </row>
    <row r="72" spans="1:2" x14ac:dyDescent="0.2">
      <c r="A72" t="s">
        <v>83</v>
      </c>
      <c r="B72" t="s">
        <v>84</v>
      </c>
    </row>
    <row r="73" spans="1:2" x14ac:dyDescent="0.2">
      <c r="A73" t="s">
        <v>81</v>
      </c>
      <c r="B73" t="s">
        <v>90</v>
      </c>
    </row>
    <row r="74" spans="1:2" x14ac:dyDescent="0.2">
      <c r="A74" t="s">
        <v>83</v>
      </c>
      <c r="B74" t="s">
        <v>84</v>
      </c>
    </row>
    <row r="75" spans="1:2" x14ac:dyDescent="0.2">
      <c r="A75" t="s">
        <v>81</v>
      </c>
      <c r="B75" t="s">
        <v>91</v>
      </c>
    </row>
    <row r="76" spans="1:2" x14ac:dyDescent="0.2">
      <c r="A76" t="s">
        <v>83</v>
      </c>
      <c r="B76" t="s">
        <v>84</v>
      </c>
    </row>
    <row r="77" spans="1:2" x14ac:dyDescent="0.2">
      <c r="A77" t="s">
        <v>81</v>
      </c>
      <c r="B77" t="s">
        <v>92</v>
      </c>
    </row>
    <row r="78" spans="1:2" x14ac:dyDescent="0.2">
      <c r="A78" t="s">
        <v>83</v>
      </c>
      <c r="B78" t="s">
        <v>84</v>
      </c>
    </row>
    <row r="81" spans="1:10" ht="15.75" x14ac:dyDescent="0.25">
      <c r="B81" s="119" t="s">
        <v>93</v>
      </c>
    </row>
    <row r="83" spans="1:10" ht="25.5" customHeight="1" x14ac:dyDescent="0.2">
      <c r="A83" s="121"/>
      <c r="B83" s="124" t="s">
        <v>18</v>
      </c>
      <c r="C83" s="124" t="s">
        <v>6</v>
      </c>
      <c r="D83" s="125"/>
      <c r="E83" s="125"/>
      <c r="F83" s="126" t="s">
        <v>94</v>
      </c>
      <c r="G83" s="126"/>
      <c r="H83" s="126"/>
      <c r="I83" s="126" t="s">
        <v>31</v>
      </c>
      <c r="J83" s="126" t="s">
        <v>0</v>
      </c>
    </row>
    <row r="84" spans="1:10" ht="36.75" customHeight="1" x14ac:dyDescent="0.2">
      <c r="A84" s="122"/>
      <c r="B84" s="127" t="s">
        <v>95</v>
      </c>
      <c r="C84" s="232" t="s">
        <v>96</v>
      </c>
      <c r="D84" s="233"/>
      <c r="E84" s="233"/>
      <c r="F84" s="134" t="s">
        <v>27</v>
      </c>
      <c r="G84" s="135"/>
      <c r="H84" s="135"/>
      <c r="I84" s="135">
        <f>'SO01 1 Pol'!G8+'SO02 1 Pol'!G8+'SO03 1 Pol'!G8+'SO04 1 Pol'!G8+'SO05 1 Pol'!G8+'SO06 1 Pol'!G8+'SO07 1 Pol'!G8+'SO08 1 Pol'!G8+'SO10 1 Pol'!G8</f>
        <v>0</v>
      </c>
      <c r="J84" s="131" t="str">
        <f>IF(I85=0,"",I84/I85*100)</f>
        <v/>
      </c>
    </row>
    <row r="85" spans="1:10" ht="25.5" customHeight="1" x14ac:dyDescent="0.2">
      <c r="A85" s="123"/>
      <c r="B85" s="128" t="s">
        <v>1</v>
      </c>
      <c r="C85" s="129"/>
      <c r="D85" s="130"/>
      <c r="E85" s="130"/>
      <c r="F85" s="136"/>
      <c r="G85" s="137"/>
      <c r="H85" s="137"/>
      <c r="I85" s="137">
        <f>I84</f>
        <v>0</v>
      </c>
      <c r="J85" s="132" t="str">
        <f>J84</f>
        <v/>
      </c>
    </row>
    <row r="86" spans="1:10" x14ac:dyDescent="0.2">
      <c r="F86" s="86"/>
      <c r="G86" s="86"/>
      <c r="H86" s="86"/>
      <c r="I86" s="86"/>
      <c r="J86" s="133"/>
    </row>
    <row r="87" spans="1:10" x14ac:dyDescent="0.2">
      <c r="F87" s="86"/>
      <c r="G87" s="86"/>
      <c r="H87" s="86"/>
      <c r="I87" s="86"/>
      <c r="J87" s="133"/>
    </row>
    <row r="88" spans="1:10" x14ac:dyDescent="0.2">
      <c r="F88" s="86"/>
      <c r="G88" s="86"/>
      <c r="H88" s="86"/>
      <c r="I88" s="86"/>
      <c r="J88" s="133"/>
    </row>
  </sheetData>
  <sheetProtection algorithmName="SHA-512" hashValue="3alVn7zzST6q9SoEa8k2p7+8E39cVrftZprBHX0ecfvUWZJFDBfNwNdZ1E5qDNWQRAEjDKMyWoekiXIbFBavKA==" saltValue="OCYo3l2t1Em7HlkE3s0L0Q==" spinCount="100000" sheet="1" formatRows="0"/>
  <customSheetViews>
    <customSheetView guid="{B7E7C763-C459-487D-8ABA-5CFDDFBD5A84}" showPageBreaks="1" showGridLines="0" fitToPage="1" printArea="1" hiddenColumns="1" topLeftCell="B1">
      <selection activeCell="L13" sqref="L13"/>
      <pageMargins left="0.39370078740157483" right="0.19685039370078741" top="0.39370078740157483" bottom="0.39370078740157483" header="0" footer="0.19685039370078741"/>
      <pageSetup paperSize="9" scale="98" fitToHeight="9999" orientation="portrait" horizontalDpi="300" verticalDpi="300" r:id="rId1"/>
      <headerFooter alignWithMargins="0">
        <oddFooter>&amp;L&amp;9Zpracováno programem &amp;"Arial CE,tučné"BUILDpower S,  © RTS, a.s.&amp;R&amp;9Stránka &amp;P z &amp;N</oddFooter>
      </headerFooter>
    </customSheetView>
  </customSheetViews>
  <mergeCells count="62">
    <mergeCell ref="C84:E84"/>
    <mergeCell ref="C54:E54"/>
    <mergeCell ref="C55:E55"/>
    <mergeCell ref="C56:E56"/>
    <mergeCell ref="C57:E57"/>
    <mergeCell ref="B58:E58"/>
    <mergeCell ref="C49:E49"/>
    <mergeCell ref="C50:E50"/>
    <mergeCell ref="C51:E51"/>
    <mergeCell ref="C52:E52"/>
    <mergeCell ref="C53:E53"/>
    <mergeCell ref="C44:E44"/>
    <mergeCell ref="C45:E45"/>
    <mergeCell ref="C46:E46"/>
    <mergeCell ref="C47:E47"/>
    <mergeCell ref="C48:E48"/>
    <mergeCell ref="C39:E39"/>
    <mergeCell ref="C40:E40"/>
    <mergeCell ref="C41:E41"/>
    <mergeCell ref="C42:E42"/>
    <mergeCell ref="C43:E43"/>
    <mergeCell ref="D35:E35"/>
    <mergeCell ref="G24:I24"/>
    <mergeCell ref="G23:I23"/>
    <mergeCell ref="E19:F19"/>
    <mergeCell ref="E20:F20"/>
    <mergeCell ref="I20:J20"/>
    <mergeCell ref="I21:J21"/>
    <mergeCell ref="G19:H19"/>
    <mergeCell ref="G20:H20"/>
    <mergeCell ref="G29:I29"/>
    <mergeCell ref="G25:I25"/>
    <mergeCell ref="I19:J19"/>
    <mergeCell ref="G28:I28"/>
    <mergeCell ref="D34:E34"/>
    <mergeCell ref="G34:I34"/>
    <mergeCell ref="E17:F17"/>
    <mergeCell ref="D12:G12"/>
    <mergeCell ref="E4:J4"/>
    <mergeCell ref="G16:H16"/>
    <mergeCell ref="G17:H17"/>
    <mergeCell ref="E16:F16"/>
    <mergeCell ref="E13:G13"/>
    <mergeCell ref="D5:G5"/>
    <mergeCell ref="D6:G6"/>
    <mergeCell ref="E7:G7"/>
    <mergeCell ref="B1:J1"/>
    <mergeCell ref="G26:I26"/>
    <mergeCell ref="G27:I27"/>
    <mergeCell ref="G18:H18"/>
    <mergeCell ref="I17:J17"/>
    <mergeCell ref="I18:J18"/>
    <mergeCell ref="E18:F18"/>
    <mergeCell ref="E2:J2"/>
    <mergeCell ref="E3:J3"/>
    <mergeCell ref="E15:F15"/>
    <mergeCell ref="D11:G11"/>
    <mergeCell ref="G15:H15"/>
    <mergeCell ref="I15:J15"/>
    <mergeCell ref="I16:J16"/>
    <mergeCell ref="E21:F21"/>
    <mergeCell ref="G21:H21"/>
  </mergeCells>
  <phoneticPr fontId="0" type="noConversion"/>
  <pageMargins left="0.39370078740157483" right="0.19685039370078741" top="0.59055118110236227" bottom="0.39370078740157483" header="0" footer="0.19685039370078741"/>
  <pageSetup paperSize="9" fitToHeight="9999" orientation="portrait" horizontalDpi="300" verticalDpi="300" r:id="rId2"/>
  <headerFooter alignWithMargins="0">
    <oddFooter>&amp;L&amp;9Zpracováno programem &amp;"Arial CE,tučné"BUILDpower S,  © RTS, a.s.&amp;R&amp;9Stránka &amp;P z &amp;N</oddFooter>
  </headerFooter>
  <rowBreaks count="2" manualBreakCount="2">
    <brk id="36" max="16383" man="1"/>
    <brk id="78" max="16383" man="1"/>
  </rowBreaks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4">
    <tabColor rgb="FFFF9966"/>
  </sheetPr>
  <dimension ref="A1:G5"/>
  <sheetViews>
    <sheetView workbookViewId="0">
      <pane ySplit="7" topLeftCell="A8" activePane="bottomLeft" state="frozen"/>
      <selection pane="bottomLeft" activeCell="I8" sqref="I8"/>
    </sheetView>
  </sheetViews>
  <sheetFormatPr defaultColWidth="9.140625" defaultRowHeight="12.75" x14ac:dyDescent="0.2"/>
  <cols>
    <col min="1" max="1" width="4.28515625" style="3" customWidth="1"/>
    <col min="2" max="2" width="14.42578125" style="3" customWidth="1"/>
    <col min="3" max="3" width="38.28515625" style="7" customWidth="1"/>
    <col min="4" max="4" width="4.5703125" style="3" customWidth="1"/>
    <col min="5" max="5" width="10.5703125" style="3" customWidth="1"/>
    <col min="6" max="6" width="9.85546875" style="3" customWidth="1"/>
    <col min="7" max="7" width="12.7109375" style="3" customWidth="1"/>
    <col min="8" max="16384" width="9.140625" style="3"/>
  </cols>
  <sheetData>
    <row r="1" spans="1:7" ht="15.75" x14ac:dyDescent="0.2">
      <c r="A1" s="237" t="s">
        <v>7</v>
      </c>
      <c r="B1" s="237"/>
      <c r="C1" s="238"/>
      <c r="D1" s="237"/>
      <c r="E1" s="237"/>
      <c r="F1" s="237"/>
      <c r="G1" s="237"/>
    </row>
    <row r="2" spans="1:7" ht="24.95" customHeight="1" x14ac:dyDescent="0.2">
      <c r="A2" s="49" t="s">
        <v>8</v>
      </c>
      <c r="B2" s="48"/>
      <c r="C2" s="239"/>
      <c r="D2" s="239"/>
      <c r="E2" s="239"/>
      <c r="F2" s="239"/>
      <c r="G2" s="240"/>
    </row>
    <row r="3" spans="1:7" ht="24.95" customHeight="1" x14ac:dyDescent="0.2">
      <c r="A3" s="49" t="s">
        <v>9</v>
      </c>
      <c r="B3" s="48"/>
      <c r="C3" s="239"/>
      <c r="D3" s="239"/>
      <c r="E3" s="239"/>
      <c r="F3" s="239"/>
      <c r="G3" s="240"/>
    </row>
    <row r="4" spans="1:7" ht="24.95" customHeight="1" x14ac:dyDescent="0.2">
      <c r="A4" s="49" t="s">
        <v>10</v>
      </c>
      <c r="B4" s="48"/>
      <c r="C4" s="239"/>
      <c r="D4" s="239"/>
      <c r="E4" s="239"/>
      <c r="F4" s="239"/>
      <c r="G4" s="240"/>
    </row>
    <row r="5" spans="1:7" x14ac:dyDescent="0.2">
      <c r="B5" s="4"/>
      <c r="C5" s="5"/>
      <c r="D5" s="6"/>
    </row>
  </sheetData>
  <sheetProtection algorithmName="SHA-512" hashValue="KeOQug8WEGJFM1g2m1q1rtYqzMQQYnUTUTauL3270NbLcEYTcTW5wFDLxDjl1+tGcBUwtCa8JvTc9XmJAgUNnw==" saltValue="DZo5B7XL7HdXUz3jXyGuYg==" spinCount="100000" sheet="1" formatRows="0"/>
  <customSheetViews>
    <customSheetView guid="{B7E7C763-C459-487D-8ABA-5CFDDFBD5A84}">
      <selection activeCell="E19" sqref="E19"/>
      <pageMargins left="0.59055118110236227" right="0.39370078740157483" top="0.59055118110236227" bottom="0.98425196850393704" header="0.19685039370078741" footer="0.51181102362204722"/>
      <pageSetup paperSize="9" orientation="portrait" r:id="rId1"/>
      <headerFooter alignWithMargins="0">
        <oddFooter>&amp;L&amp;9Zpracováno programem &amp;"Arial CE,Tučné"BUILDpower S,  © RTS, a.s.&amp;R&amp;"Arial,Obyčejné"Strana &amp;P z &amp;N</oddFooter>
      </headerFooter>
    </customSheetView>
  </customSheetViews>
  <mergeCells count="4">
    <mergeCell ref="A1:G1"/>
    <mergeCell ref="C2:G2"/>
    <mergeCell ref="C3:G3"/>
    <mergeCell ref="C4:G4"/>
  </mergeCells>
  <pageMargins left="0.59055118110236227" right="0.39370078740157483" top="0.59055118110236227" bottom="0.98425196850393704" header="0.19685039370078741" footer="0.51181102362204722"/>
  <pageSetup paperSize="9" orientation="portrait" r:id="rId2"/>
  <headerFooter alignWithMargins="0">
    <oddFooter>&amp;L&amp;9Zpracováno programem &amp;"Arial CE,Tučné"BUILDpower S,  © RTS, a.s.&amp;R&amp;"Arial,Obyčejné"Strana &amp;P z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</sheetPr>
  <dimension ref="A1:BH5007"/>
  <sheetViews>
    <sheetView topLeftCell="A8" workbookViewId="0">
      <selection activeCell="C12" sqref="C12:G12"/>
    </sheetView>
  </sheetViews>
  <sheetFormatPr defaultRowHeight="12.75" outlineLevelRow="3" x14ac:dyDescent="0.2"/>
  <cols>
    <col min="1" max="1" width="3.42578125" customWidth="1"/>
    <col min="2" max="2" width="12.7109375" style="120" customWidth="1"/>
    <col min="3" max="3" width="38.28515625" style="120" customWidth="1"/>
    <col min="4" max="4" width="4.85546875" customWidth="1"/>
    <col min="5" max="5" width="10.7109375" customWidth="1"/>
    <col min="6" max="6" width="9.85546875" customWidth="1"/>
    <col min="7" max="7" width="12.7109375" customWidth="1"/>
    <col min="8" max="18" width="0" hidden="1" customWidth="1"/>
    <col min="20" max="20" width="9.28515625" customWidth="1"/>
    <col min="21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54" t="s">
        <v>7</v>
      </c>
      <c r="B1" s="254"/>
      <c r="C1" s="254"/>
      <c r="D1" s="254"/>
      <c r="E1" s="254"/>
      <c r="F1" s="254"/>
      <c r="G1" s="254"/>
      <c r="AG1" t="s">
        <v>99</v>
      </c>
    </row>
    <row r="2" spans="1:60" ht="25.15" customHeight="1" x14ac:dyDescent="0.2">
      <c r="A2" s="139" t="s">
        <v>8</v>
      </c>
      <c r="B2" s="48" t="s">
        <v>43</v>
      </c>
      <c r="C2" s="255" t="s">
        <v>44</v>
      </c>
      <c r="D2" s="256"/>
      <c r="E2" s="256"/>
      <c r="F2" s="256"/>
      <c r="G2" s="257"/>
      <c r="AG2" t="s">
        <v>100</v>
      </c>
    </row>
    <row r="3" spans="1:60" ht="25.15" customHeight="1" x14ac:dyDescent="0.2">
      <c r="A3" s="139" t="s">
        <v>9</v>
      </c>
      <c r="B3" s="48" t="s">
        <v>57</v>
      </c>
      <c r="C3" s="255" t="s">
        <v>58</v>
      </c>
      <c r="D3" s="256"/>
      <c r="E3" s="256"/>
      <c r="F3" s="256"/>
      <c r="G3" s="257"/>
      <c r="AC3" s="120" t="s">
        <v>100</v>
      </c>
      <c r="AG3" t="s">
        <v>101</v>
      </c>
    </row>
    <row r="4" spans="1:60" ht="25.15" customHeight="1" x14ac:dyDescent="0.2">
      <c r="A4" s="140" t="s">
        <v>10</v>
      </c>
      <c r="B4" s="141" t="s">
        <v>59</v>
      </c>
      <c r="C4" s="258" t="s">
        <v>60</v>
      </c>
      <c r="D4" s="259"/>
      <c r="E4" s="259"/>
      <c r="F4" s="259"/>
      <c r="G4" s="260"/>
      <c r="AG4" t="s">
        <v>102</v>
      </c>
    </row>
    <row r="5" spans="1:60" x14ac:dyDescent="0.2">
      <c r="D5" s="10"/>
    </row>
    <row r="6" spans="1:60" ht="38.25" x14ac:dyDescent="0.2">
      <c r="A6" s="143" t="s">
        <v>103</v>
      </c>
      <c r="B6" s="145" t="s">
        <v>104</v>
      </c>
      <c r="C6" s="145" t="s">
        <v>105</v>
      </c>
      <c r="D6" s="144" t="s">
        <v>106</v>
      </c>
      <c r="E6" s="143" t="s">
        <v>107</v>
      </c>
      <c r="F6" s="142" t="s">
        <v>108</v>
      </c>
      <c r="G6" s="143" t="s">
        <v>31</v>
      </c>
      <c r="H6" s="146" t="s">
        <v>32</v>
      </c>
      <c r="I6" s="146" t="s">
        <v>109</v>
      </c>
      <c r="J6" s="146" t="s">
        <v>33</v>
      </c>
      <c r="K6" s="146" t="s">
        <v>110</v>
      </c>
      <c r="L6" s="146" t="s">
        <v>111</v>
      </c>
      <c r="M6" s="146" t="s">
        <v>112</v>
      </c>
      <c r="N6" s="146" t="s">
        <v>113</v>
      </c>
      <c r="O6" s="146" t="s">
        <v>114</v>
      </c>
      <c r="P6" s="146" t="s">
        <v>115</v>
      </c>
      <c r="Q6" s="146" t="s">
        <v>116</v>
      </c>
      <c r="R6" s="146" t="s">
        <v>117</v>
      </c>
      <c r="S6" s="146" t="s">
        <v>118</v>
      </c>
      <c r="T6" s="146" t="s">
        <v>119</v>
      </c>
      <c r="U6" s="146" t="s">
        <v>120</v>
      </c>
      <c r="V6" s="146" t="s">
        <v>121</v>
      </c>
      <c r="W6" s="146" t="s">
        <v>122</v>
      </c>
      <c r="X6" s="146" t="s">
        <v>123</v>
      </c>
      <c r="Y6" s="146" t="s">
        <v>124</v>
      </c>
    </row>
    <row r="7" spans="1:60" hidden="1" x14ac:dyDescent="0.2">
      <c r="A7" s="3"/>
      <c r="B7" s="4"/>
      <c r="C7" s="4"/>
      <c r="D7" s="6"/>
      <c r="E7" s="148"/>
      <c r="F7" s="149"/>
      <c r="G7" s="149"/>
      <c r="H7" s="149"/>
      <c r="I7" s="149"/>
      <c r="J7" s="149"/>
      <c r="K7" s="149"/>
      <c r="L7" s="149"/>
      <c r="M7" s="149"/>
      <c r="N7" s="148"/>
      <c r="O7" s="148"/>
      <c r="P7" s="148"/>
      <c r="Q7" s="148"/>
      <c r="R7" s="149"/>
      <c r="S7" s="149"/>
      <c r="T7" s="149"/>
      <c r="U7" s="149"/>
      <c r="V7" s="149"/>
      <c r="W7" s="149"/>
      <c r="X7" s="149"/>
      <c r="Y7" s="149"/>
    </row>
    <row r="8" spans="1:60" x14ac:dyDescent="0.2">
      <c r="A8" s="162" t="s">
        <v>125</v>
      </c>
      <c r="B8" s="163" t="s">
        <v>95</v>
      </c>
      <c r="C8" s="177" t="s">
        <v>96</v>
      </c>
      <c r="D8" s="164"/>
      <c r="E8" s="165"/>
      <c r="F8" s="166"/>
      <c r="G8" s="166">
        <f>SUMIF(AG9:AG26,"&lt;&gt;NOR",G9:G26)</f>
        <v>0</v>
      </c>
      <c r="H8" s="166"/>
      <c r="I8" s="166">
        <f>SUM(I9:I26)</f>
        <v>0</v>
      </c>
      <c r="J8" s="166"/>
      <c r="K8" s="166">
        <f>SUM(K9:K26)</f>
        <v>0</v>
      </c>
      <c r="L8" s="166"/>
      <c r="M8" s="166">
        <f>SUM(M9:M26)</f>
        <v>0</v>
      </c>
      <c r="N8" s="165"/>
      <c r="O8" s="165">
        <f>SUM(O9:O26)</f>
        <v>0</v>
      </c>
      <c r="P8" s="165"/>
      <c r="Q8" s="165">
        <f>SUM(Q9:Q26)</f>
        <v>0</v>
      </c>
      <c r="R8" s="166"/>
      <c r="S8" s="166"/>
      <c r="T8" s="167"/>
      <c r="U8" s="161"/>
      <c r="V8" s="161">
        <f>SUM(V9:V26)</f>
        <v>0</v>
      </c>
      <c r="W8" s="161"/>
      <c r="X8" s="161"/>
      <c r="Y8" s="161"/>
      <c r="AG8" t="s">
        <v>126</v>
      </c>
    </row>
    <row r="9" spans="1:60" outlineLevel="1" x14ac:dyDescent="0.2">
      <c r="A9" s="169">
        <v>1</v>
      </c>
      <c r="B9" s="170" t="s">
        <v>127</v>
      </c>
      <c r="C9" s="178" t="s">
        <v>145</v>
      </c>
      <c r="D9" s="171" t="s">
        <v>128</v>
      </c>
      <c r="E9" s="172">
        <v>1</v>
      </c>
      <c r="F9" s="173"/>
      <c r="G9" s="174">
        <f>ROUND(E9*F9,2)</f>
        <v>0</v>
      </c>
      <c r="H9" s="173"/>
      <c r="I9" s="174">
        <f>ROUND(E9*H9,2)</f>
        <v>0</v>
      </c>
      <c r="J9" s="173"/>
      <c r="K9" s="174">
        <f>ROUND(E9*J9,2)</f>
        <v>0</v>
      </c>
      <c r="L9" s="174">
        <v>21</v>
      </c>
      <c r="M9" s="174">
        <f>G9*(1+L9/100)</f>
        <v>0</v>
      </c>
      <c r="N9" s="172">
        <v>0</v>
      </c>
      <c r="O9" s="172">
        <f>ROUND(E9*N9,2)</f>
        <v>0</v>
      </c>
      <c r="P9" s="172">
        <v>0</v>
      </c>
      <c r="Q9" s="172">
        <f>ROUND(E9*P9,2)</f>
        <v>0</v>
      </c>
      <c r="R9" s="174"/>
      <c r="S9" s="174" t="s">
        <v>129</v>
      </c>
      <c r="T9" s="175" t="s">
        <v>130</v>
      </c>
      <c r="U9" s="157">
        <v>0</v>
      </c>
      <c r="V9" s="157">
        <f>ROUND(E9*U9,2)</f>
        <v>0</v>
      </c>
      <c r="W9" s="157"/>
      <c r="X9" s="157" t="s">
        <v>131</v>
      </c>
      <c r="Y9" s="157" t="s">
        <v>132</v>
      </c>
      <c r="Z9" s="147"/>
      <c r="AA9" s="147"/>
      <c r="AB9" s="147"/>
      <c r="AC9" s="147"/>
      <c r="AD9" s="147"/>
      <c r="AE9" s="147"/>
      <c r="AF9" s="147"/>
      <c r="AG9" s="147" t="s">
        <v>133</v>
      </c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</row>
    <row r="10" spans="1:60" outlineLevel="2" x14ac:dyDescent="0.2">
      <c r="A10" s="154"/>
      <c r="B10" s="155"/>
      <c r="C10" s="183"/>
      <c r="D10" s="184"/>
      <c r="E10" s="184"/>
      <c r="F10" s="184"/>
      <c r="G10" s="184"/>
      <c r="H10" s="157"/>
      <c r="I10" s="157"/>
      <c r="J10" s="157"/>
      <c r="K10" s="157"/>
      <c r="L10" s="157"/>
      <c r="M10" s="157"/>
      <c r="N10" s="156"/>
      <c r="O10" s="156"/>
      <c r="P10" s="156"/>
      <c r="Q10" s="156"/>
      <c r="R10" s="157"/>
      <c r="S10" s="157"/>
      <c r="T10" s="157"/>
      <c r="U10" s="157"/>
      <c r="V10" s="157"/>
      <c r="W10" s="157"/>
      <c r="X10" s="157"/>
      <c r="Y10" s="157"/>
      <c r="Z10" s="147"/>
      <c r="AA10" s="147"/>
      <c r="AB10" s="147"/>
      <c r="AC10" s="147"/>
      <c r="AD10" s="147"/>
      <c r="AE10" s="147"/>
      <c r="AF10" s="147"/>
      <c r="AG10" s="147"/>
      <c r="AH10" s="147"/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47"/>
      <c r="BB10" s="147"/>
      <c r="BC10" s="147"/>
      <c r="BD10" s="147"/>
      <c r="BE10" s="147"/>
      <c r="BF10" s="147"/>
      <c r="BG10" s="147"/>
      <c r="BH10" s="147"/>
    </row>
    <row r="11" spans="1:60" outlineLevel="2" x14ac:dyDescent="0.2">
      <c r="A11" s="154"/>
      <c r="B11" s="155"/>
      <c r="C11" s="183" t="s">
        <v>146</v>
      </c>
      <c r="D11" s="184"/>
      <c r="E11" s="184"/>
      <c r="F11" s="184"/>
      <c r="G11" s="184"/>
      <c r="H11" s="157"/>
      <c r="I11" s="157"/>
      <c r="J11" s="157"/>
      <c r="K11" s="157"/>
      <c r="L11" s="157"/>
      <c r="M11" s="157"/>
      <c r="N11" s="156"/>
      <c r="O11" s="156"/>
      <c r="P11" s="156"/>
      <c r="Q11" s="156"/>
      <c r="R11" s="157"/>
      <c r="S11" s="157"/>
      <c r="T11" s="157"/>
      <c r="U11" s="157"/>
      <c r="V11" s="157"/>
      <c r="W11" s="157"/>
      <c r="X11" s="157"/>
      <c r="Y11" s="157"/>
      <c r="Z11" s="147"/>
      <c r="AA11" s="147"/>
      <c r="AB11" s="147"/>
      <c r="AC11" s="147"/>
      <c r="AD11" s="147"/>
      <c r="AE11" s="147"/>
      <c r="AF11" s="147"/>
      <c r="AG11" s="147"/>
      <c r="AH11" s="147"/>
      <c r="AI11" s="147"/>
      <c r="AJ11" s="147"/>
      <c r="AK11" s="147"/>
      <c r="AL11" s="147"/>
      <c r="AM11" s="147"/>
      <c r="AN11" s="147"/>
      <c r="AO11" s="147"/>
      <c r="AP11" s="147"/>
      <c r="AQ11" s="147"/>
      <c r="AR11" s="147"/>
      <c r="AS11" s="147"/>
      <c r="AT11" s="147"/>
      <c r="AU11" s="147"/>
      <c r="AV11" s="147"/>
      <c r="AW11" s="147"/>
      <c r="AX11" s="147"/>
      <c r="AY11" s="147"/>
      <c r="AZ11" s="147"/>
      <c r="BA11" s="147"/>
      <c r="BB11" s="147"/>
      <c r="BC11" s="147"/>
      <c r="BD11" s="147"/>
      <c r="BE11" s="147"/>
      <c r="BF11" s="147"/>
      <c r="BG11" s="147"/>
      <c r="BH11" s="147"/>
    </row>
    <row r="12" spans="1:60" ht="13.15" customHeight="1" outlineLevel="2" x14ac:dyDescent="0.2">
      <c r="A12" s="154"/>
      <c r="B12" s="155"/>
      <c r="C12" s="253" t="s">
        <v>147</v>
      </c>
      <c r="D12" s="253"/>
      <c r="E12" s="253"/>
      <c r="F12" s="253"/>
      <c r="G12" s="253"/>
      <c r="H12" s="157"/>
      <c r="I12" s="157"/>
      <c r="J12" s="157"/>
      <c r="K12" s="157"/>
      <c r="L12" s="157"/>
      <c r="M12" s="157"/>
      <c r="N12" s="156"/>
      <c r="O12" s="156"/>
      <c r="P12" s="156"/>
      <c r="Q12" s="156"/>
      <c r="R12" s="157"/>
      <c r="S12" s="157"/>
      <c r="T12" s="157"/>
      <c r="U12" s="157"/>
      <c r="V12" s="157"/>
      <c r="W12" s="157"/>
      <c r="X12" s="157"/>
      <c r="Y12" s="157"/>
      <c r="Z12" s="147"/>
      <c r="AA12" s="147"/>
      <c r="AB12" s="147"/>
      <c r="AC12" s="147"/>
      <c r="AD12" s="147"/>
      <c r="AE12" s="147"/>
      <c r="AF12" s="147"/>
      <c r="AG12" s="147"/>
      <c r="AH12" s="147"/>
      <c r="AI12" s="147"/>
      <c r="AJ12" s="147"/>
      <c r="AK12" s="147"/>
      <c r="AL12" s="147"/>
      <c r="AM12" s="147"/>
      <c r="AN12" s="147"/>
      <c r="AO12" s="147"/>
      <c r="AP12" s="147"/>
      <c r="AQ12" s="147"/>
      <c r="AR12" s="147"/>
      <c r="AS12" s="147"/>
      <c r="AT12" s="147"/>
      <c r="AU12" s="147"/>
      <c r="AV12" s="147"/>
      <c r="AW12" s="147"/>
      <c r="AX12" s="147"/>
      <c r="AY12" s="147"/>
      <c r="AZ12" s="147"/>
      <c r="BA12" s="147"/>
      <c r="BB12" s="147"/>
      <c r="BC12" s="147"/>
      <c r="BD12" s="147"/>
      <c r="BE12" s="147"/>
      <c r="BF12" s="147"/>
      <c r="BG12" s="147"/>
      <c r="BH12" s="147"/>
    </row>
    <row r="13" spans="1:60" outlineLevel="2" x14ac:dyDescent="0.2">
      <c r="A13" s="154"/>
      <c r="B13" s="155"/>
      <c r="C13" s="253" t="s">
        <v>148</v>
      </c>
      <c r="D13" s="253"/>
      <c r="E13" s="253"/>
      <c r="F13" s="253"/>
      <c r="G13" s="253"/>
      <c r="H13" s="157"/>
      <c r="I13" s="157"/>
      <c r="J13" s="157"/>
      <c r="K13" s="157"/>
      <c r="L13" s="157"/>
      <c r="M13" s="157"/>
      <c r="N13" s="156"/>
      <c r="O13" s="156"/>
      <c r="P13" s="156"/>
      <c r="Q13" s="156"/>
      <c r="R13" s="157"/>
      <c r="S13" s="157"/>
      <c r="T13" s="157"/>
      <c r="U13" s="157"/>
      <c r="V13" s="157"/>
      <c r="W13" s="157"/>
      <c r="X13" s="157"/>
      <c r="Y13" s="157"/>
      <c r="Z13" s="147"/>
      <c r="AA13" s="147"/>
      <c r="AB13" s="147"/>
      <c r="AC13" s="147"/>
      <c r="AD13" s="147"/>
      <c r="AE13" s="147"/>
      <c r="AF13" s="147"/>
      <c r="AG13" s="147"/>
      <c r="AH13" s="147"/>
      <c r="AI13" s="147"/>
      <c r="AJ13" s="147"/>
      <c r="AK13" s="147"/>
      <c r="AL13" s="147"/>
      <c r="AM13" s="147"/>
      <c r="AN13" s="147"/>
      <c r="AO13" s="147"/>
      <c r="AP13" s="147"/>
      <c r="AQ13" s="147"/>
      <c r="AR13" s="147"/>
      <c r="AS13" s="147"/>
      <c r="AT13" s="147"/>
      <c r="AU13" s="147"/>
      <c r="AV13" s="147"/>
      <c r="AW13" s="147"/>
      <c r="AX13" s="147"/>
      <c r="AY13" s="147"/>
      <c r="AZ13" s="147"/>
      <c r="BA13" s="147"/>
      <c r="BB13" s="147"/>
      <c r="BC13" s="147"/>
      <c r="BD13" s="147"/>
      <c r="BE13" s="147"/>
      <c r="BF13" s="147"/>
      <c r="BG13" s="147"/>
      <c r="BH13" s="147"/>
    </row>
    <row r="14" spans="1:60" outlineLevel="2" x14ac:dyDescent="0.2">
      <c r="A14" s="154"/>
      <c r="B14" s="155"/>
      <c r="C14" s="253" t="s">
        <v>149</v>
      </c>
      <c r="D14" s="253"/>
      <c r="E14" s="253"/>
      <c r="F14" s="253"/>
      <c r="G14" s="253"/>
      <c r="H14" s="157"/>
      <c r="I14" s="157"/>
      <c r="J14" s="157"/>
      <c r="K14" s="157"/>
      <c r="L14" s="157"/>
      <c r="M14" s="157"/>
      <c r="N14" s="156"/>
      <c r="O14" s="156"/>
      <c r="P14" s="156"/>
      <c r="Q14" s="156"/>
      <c r="R14" s="157"/>
      <c r="S14" s="157"/>
      <c r="T14" s="157"/>
      <c r="U14" s="157"/>
      <c r="V14" s="157"/>
      <c r="W14" s="157"/>
      <c r="X14" s="157"/>
      <c r="Y14" s="157"/>
      <c r="Z14" s="147"/>
      <c r="AA14" s="147"/>
      <c r="AB14" s="147"/>
      <c r="AC14" s="147"/>
      <c r="AD14" s="147"/>
      <c r="AE14" s="147"/>
      <c r="AF14" s="147"/>
      <c r="AG14" s="147"/>
      <c r="AH14" s="147"/>
      <c r="AI14" s="147"/>
      <c r="AJ14" s="147"/>
      <c r="AK14" s="147"/>
      <c r="AL14" s="147"/>
      <c r="AM14" s="147"/>
      <c r="AN14" s="147"/>
      <c r="AO14" s="147"/>
      <c r="AP14" s="147"/>
      <c r="AQ14" s="147"/>
      <c r="AR14" s="147"/>
      <c r="AS14" s="147"/>
      <c r="AT14" s="147"/>
      <c r="AU14" s="147"/>
      <c r="AV14" s="147"/>
      <c r="AW14" s="147"/>
      <c r="AX14" s="147"/>
      <c r="AY14" s="147"/>
      <c r="AZ14" s="147"/>
      <c r="BA14" s="147"/>
      <c r="BB14" s="147"/>
      <c r="BC14" s="147"/>
      <c r="BD14" s="147"/>
      <c r="BE14" s="147"/>
      <c r="BF14" s="147"/>
      <c r="BG14" s="147"/>
      <c r="BH14" s="147"/>
    </row>
    <row r="15" spans="1:60" outlineLevel="2" x14ac:dyDescent="0.2">
      <c r="A15" s="154"/>
      <c r="B15" s="155"/>
      <c r="C15" s="253" t="s">
        <v>150</v>
      </c>
      <c r="D15" s="253"/>
      <c r="E15" s="253"/>
      <c r="F15" s="253"/>
      <c r="G15" s="253"/>
      <c r="H15" s="157"/>
      <c r="I15" s="157"/>
      <c r="J15" s="157"/>
      <c r="K15" s="157"/>
      <c r="L15" s="157"/>
      <c r="M15" s="157"/>
      <c r="N15" s="156"/>
      <c r="O15" s="156"/>
      <c r="P15" s="156"/>
      <c r="Q15" s="156"/>
      <c r="R15" s="157"/>
      <c r="S15" s="157"/>
      <c r="T15" s="157"/>
      <c r="U15" s="157"/>
      <c r="V15" s="157"/>
      <c r="W15" s="157"/>
      <c r="X15" s="157"/>
      <c r="Y15" s="157"/>
      <c r="Z15" s="147"/>
      <c r="AA15" s="147"/>
      <c r="AB15" s="147"/>
      <c r="AC15" s="147"/>
      <c r="AD15" s="147"/>
      <c r="AE15" s="147"/>
      <c r="AF15" s="147"/>
      <c r="AG15" s="147"/>
      <c r="AH15" s="147"/>
      <c r="AI15" s="147"/>
      <c r="AJ15" s="147"/>
      <c r="AK15" s="147"/>
      <c r="AL15" s="147"/>
      <c r="AM15" s="147"/>
      <c r="AN15" s="147"/>
      <c r="AO15" s="147"/>
      <c r="AP15" s="147"/>
      <c r="AQ15" s="147"/>
      <c r="AR15" s="147"/>
      <c r="AS15" s="147"/>
      <c r="AT15" s="147"/>
      <c r="AU15" s="147"/>
      <c r="AV15" s="147"/>
      <c r="AW15" s="147"/>
      <c r="AX15" s="147"/>
      <c r="AY15" s="147"/>
      <c r="AZ15" s="147"/>
      <c r="BA15" s="147"/>
      <c r="BB15" s="147"/>
      <c r="BC15" s="147"/>
      <c r="BD15" s="147"/>
      <c r="BE15" s="147"/>
      <c r="BF15" s="147"/>
      <c r="BG15" s="147"/>
      <c r="BH15" s="147"/>
    </row>
    <row r="16" spans="1:60" outlineLevel="2" x14ac:dyDescent="0.2">
      <c r="A16" s="154"/>
      <c r="B16" s="155"/>
      <c r="C16" s="253" t="s">
        <v>151</v>
      </c>
      <c r="D16" s="253"/>
      <c r="E16" s="253"/>
      <c r="F16" s="253"/>
      <c r="G16" s="253"/>
      <c r="H16" s="157"/>
      <c r="I16" s="157"/>
      <c r="J16" s="157"/>
      <c r="K16" s="157"/>
      <c r="L16" s="157"/>
      <c r="M16" s="157"/>
      <c r="N16" s="156"/>
      <c r="O16" s="156"/>
      <c r="P16" s="156"/>
      <c r="Q16" s="156"/>
      <c r="R16" s="157"/>
      <c r="S16" s="157"/>
      <c r="T16" s="157"/>
      <c r="U16" s="157"/>
      <c r="V16" s="157"/>
      <c r="W16" s="157"/>
      <c r="X16" s="157"/>
      <c r="Y16" s="157"/>
      <c r="Z16" s="147"/>
      <c r="AA16" s="147"/>
      <c r="AB16" s="147"/>
      <c r="AC16" s="147"/>
      <c r="AD16" s="147"/>
      <c r="AE16" s="147"/>
      <c r="AF16" s="147"/>
      <c r="AG16" s="147"/>
      <c r="AH16" s="147"/>
      <c r="AI16" s="147"/>
      <c r="AJ16" s="147"/>
      <c r="AK16" s="147"/>
      <c r="AL16" s="147"/>
      <c r="AM16" s="147"/>
      <c r="AN16" s="147"/>
      <c r="AO16" s="147"/>
      <c r="AP16" s="147"/>
      <c r="AQ16" s="147"/>
      <c r="AR16" s="147"/>
      <c r="AS16" s="147"/>
      <c r="AT16" s="147"/>
      <c r="AU16" s="147"/>
      <c r="AV16" s="147"/>
      <c r="AW16" s="147"/>
      <c r="AX16" s="147"/>
      <c r="AY16" s="147"/>
      <c r="AZ16" s="147"/>
      <c r="BA16" s="147"/>
      <c r="BB16" s="147"/>
      <c r="BC16" s="147"/>
      <c r="BD16" s="147"/>
      <c r="BE16" s="147"/>
      <c r="BF16" s="147"/>
      <c r="BG16" s="147"/>
      <c r="BH16" s="147"/>
    </row>
    <row r="17" spans="1:60" outlineLevel="2" x14ac:dyDescent="0.2">
      <c r="A17" s="154"/>
      <c r="B17" s="155"/>
      <c r="C17" s="253" t="s">
        <v>152</v>
      </c>
      <c r="D17" s="253"/>
      <c r="E17" s="253"/>
      <c r="F17" s="253"/>
      <c r="G17" s="253"/>
      <c r="H17" s="157"/>
      <c r="I17" s="157"/>
      <c r="J17" s="157"/>
      <c r="K17" s="157"/>
      <c r="L17" s="157"/>
      <c r="M17" s="157"/>
      <c r="N17" s="156"/>
      <c r="O17" s="156"/>
      <c r="P17" s="156"/>
      <c r="Q17" s="156"/>
      <c r="R17" s="157"/>
      <c r="S17" s="157"/>
      <c r="T17" s="157"/>
      <c r="U17" s="157"/>
      <c r="V17" s="157"/>
      <c r="W17" s="157"/>
      <c r="X17" s="157"/>
      <c r="Y17" s="157"/>
      <c r="Z17" s="147"/>
      <c r="AA17" s="147"/>
      <c r="AB17" s="147"/>
      <c r="AC17" s="147"/>
      <c r="AD17" s="147"/>
      <c r="AE17" s="147"/>
      <c r="AF17" s="147"/>
      <c r="AG17" s="147"/>
      <c r="AH17" s="147"/>
      <c r="AI17" s="147"/>
      <c r="AJ17" s="147"/>
      <c r="AK17" s="147"/>
      <c r="AL17" s="147"/>
      <c r="AM17" s="147"/>
      <c r="AN17" s="147"/>
      <c r="AO17" s="147"/>
      <c r="AP17" s="147"/>
      <c r="AQ17" s="147"/>
      <c r="AR17" s="147"/>
      <c r="AS17" s="147"/>
      <c r="AT17" s="147"/>
      <c r="AU17" s="147"/>
      <c r="AV17" s="147"/>
      <c r="AW17" s="147"/>
      <c r="AX17" s="147"/>
      <c r="AY17" s="147"/>
      <c r="AZ17" s="147"/>
      <c r="BA17" s="147"/>
      <c r="BB17" s="147"/>
      <c r="BC17" s="147"/>
      <c r="BD17" s="147"/>
      <c r="BE17" s="147"/>
      <c r="BF17" s="147"/>
      <c r="BG17" s="147"/>
      <c r="BH17" s="147"/>
    </row>
    <row r="18" spans="1:60" outlineLevel="2" x14ac:dyDescent="0.2">
      <c r="A18" s="154"/>
      <c r="B18" s="155"/>
      <c r="C18" s="253" t="s">
        <v>153</v>
      </c>
      <c r="D18" s="253"/>
      <c r="E18" s="253"/>
      <c r="F18" s="253"/>
      <c r="G18" s="253"/>
      <c r="H18" s="157"/>
      <c r="I18" s="157"/>
      <c r="J18" s="157"/>
      <c r="K18" s="157"/>
      <c r="L18" s="157"/>
      <c r="M18" s="157"/>
      <c r="N18" s="156"/>
      <c r="O18" s="156"/>
      <c r="P18" s="156"/>
      <c r="Q18" s="156"/>
      <c r="R18" s="157"/>
      <c r="S18" s="157"/>
      <c r="T18" s="157"/>
      <c r="U18" s="157"/>
      <c r="V18" s="157"/>
      <c r="W18" s="157"/>
      <c r="X18" s="157"/>
      <c r="Y18" s="157"/>
      <c r="Z18" s="147"/>
      <c r="AA18" s="147"/>
      <c r="AB18" s="147"/>
      <c r="AC18" s="147"/>
      <c r="AD18" s="147"/>
      <c r="AE18" s="147"/>
      <c r="AF18" s="147"/>
      <c r="AG18" s="147"/>
      <c r="AH18" s="147"/>
      <c r="AI18" s="147"/>
      <c r="AJ18" s="147"/>
      <c r="AK18" s="147"/>
      <c r="AL18" s="147"/>
      <c r="AM18" s="147"/>
      <c r="AN18" s="147"/>
      <c r="AO18" s="147"/>
      <c r="AP18" s="147"/>
      <c r="AQ18" s="147"/>
      <c r="AR18" s="147"/>
      <c r="AS18" s="147"/>
      <c r="AT18" s="147"/>
      <c r="AU18" s="147"/>
      <c r="AV18" s="147"/>
      <c r="AW18" s="147"/>
      <c r="AX18" s="147"/>
      <c r="AY18" s="147"/>
      <c r="AZ18" s="147"/>
      <c r="BA18" s="147"/>
      <c r="BB18" s="147"/>
      <c r="BC18" s="147"/>
      <c r="BD18" s="147"/>
      <c r="BE18" s="147"/>
      <c r="BF18" s="147"/>
      <c r="BG18" s="147"/>
      <c r="BH18" s="147"/>
    </row>
    <row r="19" spans="1:60" ht="23.45" customHeight="1" outlineLevel="2" x14ac:dyDescent="0.2">
      <c r="A19" s="154"/>
      <c r="B19" s="155"/>
      <c r="C19" s="253" t="s">
        <v>154</v>
      </c>
      <c r="D19" s="253"/>
      <c r="E19" s="253"/>
      <c r="F19" s="253"/>
      <c r="G19" s="253"/>
      <c r="H19" s="157"/>
      <c r="I19" s="157"/>
      <c r="J19" s="157"/>
      <c r="K19" s="157"/>
      <c r="L19" s="157"/>
      <c r="M19" s="157"/>
      <c r="N19" s="156"/>
      <c r="O19" s="156"/>
      <c r="P19" s="156"/>
      <c r="Q19" s="156"/>
      <c r="R19" s="157"/>
      <c r="S19" s="157"/>
      <c r="T19" s="157"/>
      <c r="U19" s="157"/>
      <c r="V19" s="157"/>
      <c r="W19" s="157"/>
      <c r="X19" s="157"/>
      <c r="Y19" s="157"/>
      <c r="Z19" s="147"/>
      <c r="AA19" s="147"/>
      <c r="AB19" s="147"/>
      <c r="AC19" s="147"/>
      <c r="AD19" s="147"/>
      <c r="AE19" s="147"/>
      <c r="AF19" s="147"/>
      <c r="AG19" s="147"/>
      <c r="AH19" s="147"/>
      <c r="AI19" s="147"/>
      <c r="AJ19" s="147"/>
      <c r="AK19" s="147"/>
      <c r="AL19" s="147"/>
      <c r="AM19" s="147"/>
      <c r="AN19" s="147"/>
      <c r="AO19" s="147"/>
      <c r="AP19" s="147"/>
      <c r="AQ19" s="147"/>
      <c r="AR19" s="147"/>
      <c r="AS19" s="147"/>
      <c r="AT19" s="147"/>
      <c r="AU19" s="147"/>
      <c r="AV19" s="147"/>
      <c r="AW19" s="147"/>
      <c r="AX19" s="147"/>
      <c r="AY19" s="147"/>
      <c r="AZ19" s="147"/>
      <c r="BA19" s="147"/>
      <c r="BB19" s="147"/>
      <c r="BC19" s="147"/>
      <c r="BD19" s="147"/>
      <c r="BE19" s="147"/>
      <c r="BF19" s="147"/>
      <c r="BG19" s="147"/>
      <c r="BH19" s="147"/>
    </row>
    <row r="20" spans="1:60" outlineLevel="3" x14ac:dyDescent="0.2">
      <c r="A20" s="154"/>
      <c r="B20" s="155"/>
      <c r="C20" s="253" t="s">
        <v>155</v>
      </c>
      <c r="D20" s="253"/>
      <c r="E20" s="253"/>
      <c r="F20" s="253"/>
      <c r="G20" s="253"/>
      <c r="H20" s="157"/>
      <c r="I20" s="157"/>
      <c r="J20" s="157"/>
      <c r="K20" s="157"/>
      <c r="L20" s="157"/>
      <c r="M20" s="157"/>
      <c r="N20" s="156"/>
      <c r="O20" s="156"/>
      <c r="P20" s="156"/>
      <c r="Q20" s="156"/>
      <c r="R20" s="157"/>
      <c r="S20" s="157"/>
      <c r="T20" s="157"/>
      <c r="U20" s="157"/>
      <c r="V20" s="157"/>
      <c r="W20" s="157"/>
      <c r="X20" s="157"/>
      <c r="Y20" s="157"/>
      <c r="Z20" s="147"/>
      <c r="AA20" s="147"/>
      <c r="AB20" s="147"/>
      <c r="AC20" s="147"/>
      <c r="AD20" s="147"/>
      <c r="AE20" s="147"/>
      <c r="AF20" s="147"/>
      <c r="AG20" s="147" t="s">
        <v>134</v>
      </c>
      <c r="AH20" s="147"/>
      <c r="AI20" s="147"/>
      <c r="AJ20" s="147"/>
      <c r="AK20" s="147"/>
      <c r="AL20" s="147"/>
      <c r="AM20" s="147"/>
      <c r="AN20" s="147"/>
      <c r="AO20" s="147"/>
      <c r="AP20" s="147"/>
      <c r="AQ20" s="147"/>
      <c r="AR20" s="147"/>
      <c r="AS20" s="147"/>
      <c r="AT20" s="147"/>
      <c r="AU20" s="147"/>
      <c r="AV20" s="147"/>
      <c r="AW20" s="147"/>
      <c r="AX20" s="147"/>
      <c r="AY20" s="147"/>
      <c r="AZ20" s="147"/>
      <c r="BA20" s="147"/>
      <c r="BB20" s="147"/>
      <c r="BC20" s="147"/>
      <c r="BD20" s="147"/>
      <c r="BE20" s="147"/>
      <c r="BF20" s="147"/>
      <c r="BG20" s="147"/>
      <c r="BH20" s="147"/>
    </row>
    <row r="21" spans="1:60" outlineLevel="3" x14ac:dyDescent="0.2">
      <c r="A21" s="154"/>
      <c r="B21" s="155"/>
      <c r="C21" s="183"/>
      <c r="D21" s="183"/>
      <c r="E21" s="183"/>
      <c r="F21" s="183"/>
      <c r="G21" s="183"/>
      <c r="H21" s="157"/>
      <c r="I21" s="157"/>
      <c r="J21" s="157"/>
      <c r="K21" s="157"/>
      <c r="L21" s="157"/>
      <c r="M21" s="157"/>
      <c r="N21" s="156"/>
      <c r="O21" s="156"/>
      <c r="P21" s="156"/>
      <c r="Q21" s="156"/>
      <c r="R21" s="157"/>
      <c r="S21" s="157"/>
      <c r="T21" s="157"/>
      <c r="U21" s="157"/>
      <c r="V21" s="157"/>
      <c r="W21" s="157"/>
      <c r="X21" s="157"/>
      <c r="Y21" s="157"/>
      <c r="Z21" s="147"/>
      <c r="AA21" s="147"/>
      <c r="AB21" s="147"/>
      <c r="AC21" s="147"/>
      <c r="AD21" s="147"/>
      <c r="AE21" s="147"/>
      <c r="AF21" s="147"/>
      <c r="AG21" s="147"/>
      <c r="AH21" s="147"/>
      <c r="AI21" s="147"/>
      <c r="AJ21" s="147"/>
      <c r="AK21" s="147"/>
      <c r="AL21" s="147"/>
      <c r="AM21" s="147"/>
      <c r="AN21" s="147"/>
      <c r="AO21" s="147"/>
      <c r="AP21" s="147"/>
      <c r="AQ21" s="147"/>
      <c r="AR21" s="147"/>
      <c r="AS21" s="147"/>
      <c r="AT21" s="147"/>
      <c r="AU21" s="147"/>
      <c r="AV21" s="147"/>
      <c r="AW21" s="147"/>
      <c r="AX21" s="147"/>
      <c r="AY21" s="147"/>
      <c r="AZ21" s="147"/>
      <c r="BA21" s="147"/>
      <c r="BB21" s="147"/>
      <c r="BC21" s="147"/>
      <c r="BD21" s="147"/>
      <c r="BE21" s="147"/>
      <c r="BF21" s="147"/>
      <c r="BG21" s="147"/>
      <c r="BH21" s="147"/>
    </row>
    <row r="22" spans="1:60" outlineLevel="3" x14ac:dyDescent="0.2">
      <c r="A22" s="154"/>
      <c r="B22" s="155"/>
      <c r="C22" s="176" t="s">
        <v>156</v>
      </c>
      <c r="D22" s="176"/>
      <c r="E22" s="176"/>
      <c r="F22" s="176"/>
      <c r="G22" s="176"/>
      <c r="H22" s="157"/>
      <c r="I22" s="157"/>
      <c r="J22" s="157"/>
      <c r="K22" s="157"/>
      <c r="L22" s="157"/>
      <c r="M22" s="157"/>
      <c r="N22" s="156"/>
      <c r="O22" s="156"/>
      <c r="P22" s="156"/>
      <c r="Q22" s="156"/>
      <c r="R22" s="157"/>
      <c r="S22" s="157"/>
      <c r="T22" s="157"/>
      <c r="U22" s="157"/>
      <c r="V22" s="157"/>
      <c r="W22" s="157"/>
      <c r="X22" s="157"/>
      <c r="Y22" s="157"/>
      <c r="Z22" s="147"/>
      <c r="AA22" s="147"/>
      <c r="AB22" s="147"/>
      <c r="AC22" s="147"/>
      <c r="AD22" s="147"/>
      <c r="AE22" s="147"/>
      <c r="AF22" s="147"/>
      <c r="AG22" s="147" t="s">
        <v>134</v>
      </c>
      <c r="AH22" s="147"/>
      <c r="AI22" s="147"/>
      <c r="AJ22" s="147"/>
      <c r="AK22" s="147"/>
      <c r="AL22" s="147"/>
      <c r="AM22" s="147"/>
      <c r="AN22" s="147"/>
      <c r="AO22" s="147"/>
      <c r="AP22" s="147"/>
      <c r="AQ22" s="147"/>
      <c r="AR22" s="147"/>
      <c r="AS22" s="147"/>
      <c r="AT22" s="147"/>
      <c r="AU22" s="147"/>
      <c r="AV22" s="147"/>
      <c r="AW22" s="147"/>
      <c r="AX22" s="147"/>
      <c r="AY22" s="147"/>
      <c r="AZ22" s="147"/>
      <c r="BA22" s="147"/>
      <c r="BB22" s="147"/>
      <c r="BC22" s="147"/>
      <c r="BD22" s="147"/>
      <c r="BE22" s="147"/>
      <c r="BF22" s="147"/>
      <c r="BG22" s="147"/>
      <c r="BH22" s="147"/>
    </row>
    <row r="23" spans="1:60" outlineLevel="3" x14ac:dyDescent="0.2">
      <c r="A23" s="154"/>
      <c r="B23" s="155"/>
      <c r="C23" s="253" t="s">
        <v>157</v>
      </c>
      <c r="D23" s="253"/>
      <c r="E23" s="253"/>
      <c r="F23" s="253"/>
      <c r="G23" s="253"/>
      <c r="H23" s="157"/>
      <c r="I23" s="157"/>
      <c r="J23" s="157"/>
      <c r="K23" s="157"/>
      <c r="L23" s="157"/>
      <c r="M23" s="157"/>
      <c r="N23" s="156"/>
      <c r="O23" s="156"/>
      <c r="P23" s="156"/>
      <c r="Q23" s="156"/>
      <c r="R23" s="157"/>
      <c r="S23" s="157"/>
      <c r="T23" s="157"/>
      <c r="U23" s="157"/>
      <c r="V23" s="157"/>
      <c r="W23" s="157"/>
      <c r="X23" s="157"/>
      <c r="Y23" s="157"/>
      <c r="Z23" s="147"/>
      <c r="AA23" s="147"/>
      <c r="AB23" s="147"/>
      <c r="AC23" s="147"/>
      <c r="AD23" s="147"/>
      <c r="AE23" s="147"/>
      <c r="AF23" s="147"/>
      <c r="AG23" s="147" t="s">
        <v>134</v>
      </c>
      <c r="AH23" s="147"/>
      <c r="AI23" s="147"/>
      <c r="AJ23" s="147"/>
      <c r="AK23" s="147"/>
      <c r="AL23" s="147"/>
      <c r="AM23" s="147"/>
      <c r="AN23" s="147"/>
      <c r="AO23" s="147"/>
      <c r="AP23" s="147"/>
      <c r="AQ23" s="147"/>
      <c r="AR23" s="147"/>
      <c r="AS23" s="147"/>
      <c r="AT23" s="147"/>
      <c r="AU23" s="147"/>
      <c r="AV23" s="147"/>
      <c r="AW23" s="147"/>
      <c r="AX23" s="147"/>
      <c r="AY23" s="147"/>
      <c r="AZ23" s="147"/>
      <c r="BA23" s="147"/>
      <c r="BB23" s="147"/>
      <c r="BC23" s="147"/>
      <c r="BD23" s="147"/>
      <c r="BE23" s="147"/>
      <c r="BF23" s="147"/>
      <c r="BG23" s="147"/>
      <c r="BH23" s="147"/>
    </row>
    <row r="24" spans="1:60" outlineLevel="3" x14ac:dyDescent="0.2">
      <c r="A24" s="154"/>
      <c r="B24" s="155"/>
      <c r="C24" s="253" t="s">
        <v>158</v>
      </c>
      <c r="D24" s="253"/>
      <c r="E24" s="253"/>
      <c r="F24" s="253"/>
      <c r="G24" s="253"/>
      <c r="H24" s="157"/>
      <c r="I24" s="157"/>
      <c r="J24" s="157"/>
      <c r="K24" s="157"/>
      <c r="L24" s="157"/>
      <c r="M24" s="157"/>
      <c r="N24" s="156"/>
      <c r="O24" s="156"/>
      <c r="P24" s="156"/>
      <c r="Q24" s="156"/>
      <c r="R24" s="157"/>
      <c r="S24" s="157"/>
      <c r="T24" s="157"/>
      <c r="U24" s="157"/>
      <c r="V24" s="157"/>
      <c r="W24" s="157"/>
      <c r="X24" s="157"/>
      <c r="Y24" s="157"/>
      <c r="Z24" s="147"/>
      <c r="AA24" s="147"/>
      <c r="AB24" s="147"/>
      <c r="AC24" s="147"/>
      <c r="AD24" s="147"/>
      <c r="AE24" s="147"/>
      <c r="AF24" s="147"/>
      <c r="AG24" s="147" t="s">
        <v>134</v>
      </c>
      <c r="AH24" s="147"/>
      <c r="AI24" s="147"/>
      <c r="AJ24" s="147"/>
      <c r="AK24" s="147"/>
      <c r="AL24" s="147"/>
      <c r="AM24" s="147"/>
      <c r="AN24" s="147"/>
      <c r="AO24" s="147"/>
      <c r="AP24" s="147"/>
      <c r="AQ24" s="147"/>
      <c r="AR24" s="147"/>
      <c r="AS24" s="147"/>
      <c r="AT24" s="147"/>
      <c r="AU24" s="147"/>
      <c r="AV24" s="147"/>
      <c r="AW24" s="147"/>
      <c r="AX24" s="147"/>
      <c r="AY24" s="147"/>
      <c r="AZ24" s="147"/>
      <c r="BA24" s="147"/>
      <c r="BB24" s="147"/>
      <c r="BC24" s="147"/>
      <c r="BD24" s="147"/>
      <c r="BE24" s="147"/>
      <c r="BF24" s="147"/>
      <c r="BG24" s="147"/>
      <c r="BH24" s="147"/>
    </row>
    <row r="25" spans="1:60" outlineLevel="3" x14ac:dyDescent="0.2">
      <c r="A25" s="154"/>
      <c r="B25" s="155"/>
      <c r="C25" s="253" t="s">
        <v>159</v>
      </c>
      <c r="D25" s="253"/>
      <c r="E25" s="253"/>
      <c r="F25" s="253"/>
      <c r="G25" s="253"/>
      <c r="H25" s="157"/>
      <c r="I25" s="157"/>
      <c r="J25" s="157"/>
      <c r="K25" s="157"/>
      <c r="L25" s="157"/>
      <c r="M25" s="157"/>
      <c r="N25" s="156"/>
      <c r="O25" s="156"/>
      <c r="P25" s="156"/>
      <c r="Q25" s="156"/>
      <c r="R25" s="157"/>
      <c r="S25" s="157"/>
      <c r="T25" s="157"/>
      <c r="U25" s="157"/>
      <c r="V25" s="157"/>
      <c r="W25" s="157"/>
      <c r="X25" s="157"/>
      <c r="Y25" s="157"/>
      <c r="Z25" s="147"/>
      <c r="AA25" s="147"/>
      <c r="AB25" s="147"/>
      <c r="AC25" s="147"/>
      <c r="AD25" s="147"/>
      <c r="AE25" s="147"/>
      <c r="AF25" s="147"/>
      <c r="AG25" s="147" t="s">
        <v>134</v>
      </c>
      <c r="AH25" s="147"/>
      <c r="AI25" s="147"/>
      <c r="AJ25" s="147"/>
      <c r="AK25" s="147"/>
      <c r="AL25" s="147"/>
      <c r="AM25" s="147"/>
      <c r="AN25" s="147"/>
      <c r="AO25" s="147"/>
      <c r="AP25" s="147"/>
      <c r="AQ25" s="147"/>
      <c r="AR25" s="147"/>
      <c r="AS25" s="147"/>
      <c r="AT25" s="147"/>
      <c r="AU25" s="147"/>
      <c r="AV25" s="147"/>
      <c r="AW25" s="147"/>
      <c r="AX25" s="147"/>
      <c r="AY25" s="147"/>
      <c r="AZ25" s="147"/>
      <c r="BA25" s="147"/>
      <c r="BB25" s="147"/>
      <c r="BC25" s="147"/>
      <c r="BD25" s="147"/>
      <c r="BE25" s="147"/>
      <c r="BF25" s="147"/>
      <c r="BG25" s="147"/>
      <c r="BH25" s="147"/>
    </row>
    <row r="26" spans="1:60" ht="24.6" customHeight="1" outlineLevel="3" x14ac:dyDescent="0.2">
      <c r="A26" s="154"/>
      <c r="B26" s="155"/>
      <c r="C26" s="253" t="s">
        <v>160</v>
      </c>
      <c r="D26" s="253"/>
      <c r="E26" s="253"/>
      <c r="F26" s="253"/>
      <c r="G26" s="253"/>
      <c r="H26" s="157"/>
      <c r="I26" s="157"/>
      <c r="J26" s="157"/>
      <c r="K26" s="157"/>
      <c r="L26" s="157"/>
      <c r="M26" s="157"/>
      <c r="N26" s="156"/>
      <c r="O26" s="156"/>
      <c r="P26" s="156"/>
      <c r="Q26" s="156"/>
      <c r="R26" s="157"/>
      <c r="S26" s="157"/>
      <c r="T26" s="157"/>
      <c r="U26" s="157"/>
      <c r="V26" s="157"/>
      <c r="W26" s="157"/>
      <c r="X26" s="157"/>
      <c r="Y26" s="157"/>
      <c r="Z26" s="147"/>
      <c r="AA26" s="147"/>
      <c r="AB26" s="147"/>
      <c r="AC26" s="147"/>
      <c r="AD26" s="147"/>
      <c r="AE26" s="147"/>
      <c r="AF26" s="147"/>
      <c r="AG26" s="147" t="s">
        <v>134</v>
      </c>
      <c r="AH26" s="147"/>
      <c r="AI26" s="147"/>
      <c r="AJ26" s="147"/>
      <c r="AK26" s="147"/>
      <c r="AL26" s="147"/>
      <c r="AM26" s="147"/>
      <c r="AN26" s="147"/>
      <c r="AO26" s="147"/>
      <c r="AP26" s="147"/>
      <c r="AQ26" s="147"/>
      <c r="AR26" s="147"/>
      <c r="AS26" s="147"/>
      <c r="AT26" s="147"/>
      <c r="AU26" s="147"/>
      <c r="AV26" s="147"/>
      <c r="AW26" s="147"/>
      <c r="AX26" s="147"/>
      <c r="AY26" s="147"/>
      <c r="AZ26" s="147"/>
      <c r="BA26" s="147"/>
      <c r="BB26" s="147"/>
      <c r="BC26" s="147"/>
      <c r="BD26" s="147"/>
      <c r="BE26" s="147"/>
      <c r="BF26" s="147"/>
      <c r="BG26" s="147"/>
      <c r="BH26" s="147"/>
    </row>
    <row r="27" spans="1:60" x14ac:dyDescent="0.2">
      <c r="A27" s="3"/>
      <c r="B27" s="4"/>
      <c r="C27" s="180"/>
      <c r="D27" s="6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AE27">
        <v>15</v>
      </c>
      <c r="AF27">
        <v>21</v>
      </c>
      <c r="AG27" t="s">
        <v>111</v>
      </c>
    </row>
    <row r="28" spans="1:60" x14ac:dyDescent="0.2">
      <c r="A28" s="150"/>
      <c r="B28" s="151" t="s">
        <v>31</v>
      </c>
      <c r="C28" s="181"/>
      <c r="D28" s="152"/>
      <c r="E28" s="153"/>
      <c r="F28" s="153"/>
      <c r="G28" s="168">
        <f>G8</f>
        <v>0</v>
      </c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AE28">
        <f>SUMIF(L7:L26,AE27,G7:G26)</f>
        <v>0</v>
      </c>
      <c r="AF28">
        <f>SUMIF(L7:L26,AF27,G7:G26)</f>
        <v>0</v>
      </c>
      <c r="AG28" t="s">
        <v>136</v>
      </c>
    </row>
    <row r="29" spans="1:60" x14ac:dyDescent="0.2">
      <c r="A29" s="3"/>
      <c r="B29" s="4"/>
      <c r="C29" s="180"/>
      <c r="D29" s="6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</row>
    <row r="30" spans="1:60" x14ac:dyDescent="0.2">
      <c r="A30" s="3"/>
      <c r="B30" s="4"/>
      <c r="C30" s="180"/>
      <c r="D30" s="6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</row>
    <row r="31" spans="1:60" x14ac:dyDescent="0.2">
      <c r="A31" s="261" t="s">
        <v>137</v>
      </c>
      <c r="B31" s="261"/>
      <c r="C31" s="262"/>
      <c r="D31" s="6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</row>
    <row r="32" spans="1:60" x14ac:dyDescent="0.2">
      <c r="A32" s="241"/>
      <c r="B32" s="242"/>
      <c r="C32" s="243"/>
      <c r="D32" s="242"/>
      <c r="E32" s="242"/>
      <c r="F32" s="242"/>
      <c r="G32" s="244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AG32" t="s">
        <v>138</v>
      </c>
    </row>
    <row r="33" spans="1:33" x14ac:dyDescent="0.2">
      <c r="A33" s="245"/>
      <c r="B33" s="246"/>
      <c r="C33" s="247"/>
      <c r="D33" s="246"/>
      <c r="E33" s="246"/>
      <c r="F33" s="246"/>
      <c r="G33" s="248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</row>
    <row r="34" spans="1:33" x14ac:dyDescent="0.2">
      <c r="A34" s="245"/>
      <c r="B34" s="246"/>
      <c r="C34" s="247"/>
      <c r="D34" s="246"/>
      <c r="E34" s="246"/>
      <c r="F34" s="246"/>
      <c r="G34" s="248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</row>
    <row r="35" spans="1:33" x14ac:dyDescent="0.2">
      <c r="A35" s="245"/>
      <c r="B35" s="246"/>
      <c r="C35" s="247"/>
      <c r="D35" s="246"/>
      <c r="E35" s="246"/>
      <c r="F35" s="246"/>
      <c r="G35" s="248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</row>
    <row r="36" spans="1:33" x14ac:dyDescent="0.2">
      <c r="A36" s="249"/>
      <c r="B36" s="250"/>
      <c r="C36" s="251"/>
      <c r="D36" s="250"/>
      <c r="E36" s="250"/>
      <c r="F36" s="250"/>
      <c r="G36" s="252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</row>
    <row r="37" spans="1:33" x14ac:dyDescent="0.2">
      <c r="A37" s="3"/>
      <c r="B37" s="4"/>
      <c r="C37" s="180"/>
      <c r="D37" s="6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</row>
    <row r="38" spans="1:33" x14ac:dyDescent="0.2">
      <c r="C38" s="182"/>
      <c r="D38" s="10"/>
      <c r="AG38" t="s">
        <v>139</v>
      </c>
    </row>
    <row r="39" spans="1:33" x14ac:dyDescent="0.2">
      <c r="D39" s="10"/>
    </row>
    <row r="40" spans="1:33" x14ac:dyDescent="0.2">
      <c r="D40" s="10"/>
    </row>
    <row r="41" spans="1:33" x14ac:dyDescent="0.2">
      <c r="D41" s="10"/>
    </row>
    <row r="42" spans="1:33" x14ac:dyDescent="0.2">
      <c r="D42" s="10"/>
    </row>
    <row r="43" spans="1:33" x14ac:dyDescent="0.2">
      <c r="D43" s="10"/>
    </row>
    <row r="44" spans="1:33" x14ac:dyDescent="0.2">
      <c r="D44" s="10"/>
    </row>
    <row r="45" spans="1:33" x14ac:dyDescent="0.2">
      <c r="D45" s="10"/>
    </row>
    <row r="46" spans="1:33" x14ac:dyDescent="0.2">
      <c r="D46" s="10"/>
    </row>
    <row r="47" spans="1:33" x14ac:dyDescent="0.2">
      <c r="D47" s="10"/>
    </row>
    <row r="48" spans="1:33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  <row r="5001" spans="4:4" x14ac:dyDescent="0.2">
      <c r="D5001" s="10"/>
    </row>
    <row r="5002" spans="4:4" x14ac:dyDescent="0.2">
      <c r="D5002" s="10"/>
    </row>
    <row r="5003" spans="4:4" x14ac:dyDescent="0.2">
      <c r="D5003" s="10"/>
    </row>
    <row r="5004" spans="4:4" x14ac:dyDescent="0.2">
      <c r="D5004" s="10"/>
    </row>
    <row r="5005" spans="4:4" x14ac:dyDescent="0.2">
      <c r="D5005" s="10"/>
    </row>
    <row r="5006" spans="4:4" x14ac:dyDescent="0.2">
      <c r="D5006" s="10"/>
    </row>
    <row r="5007" spans="4:4" x14ac:dyDescent="0.2">
      <c r="D5007" s="10"/>
    </row>
  </sheetData>
  <sheetProtection algorithmName="SHA-512" hashValue="CDHu/IEfHMzx3PDpTVOKyrQ7ApfqTGMYdceujScklnXhyzW3vIC74CmuuWZZ1OMRCTjTz4SsNInKiaUl60U9FA==" saltValue="FKk0dagSMZNTYFL5aQGuLQ==" spinCount="100000" sheet="1" formatRows="0"/>
  <mergeCells count="19">
    <mergeCell ref="A1:G1"/>
    <mergeCell ref="C2:G2"/>
    <mergeCell ref="C3:G3"/>
    <mergeCell ref="C4:G4"/>
    <mergeCell ref="A31:C31"/>
    <mergeCell ref="C25:G25"/>
    <mergeCell ref="C26:G26"/>
    <mergeCell ref="A32:G36"/>
    <mergeCell ref="C23:G23"/>
    <mergeCell ref="C24:G24"/>
    <mergeCell ref="C12:G12"/>
    <mergeCell ref="C13:G13"/>
    <mergeCell ref="C14:G14"/>
    <mergeCell ref="C15:G15"/>
    <mergeCell ref="C16:G16"/>
    <mergeCell ref="C17:G17"/>
    <mergeCell ref="C18:G18"/>
    <mergeCell ref="C19:G19"/>
    <mergeCell ref="C20:G20"/>
  </mergeCells>
  <pageMargins left="0.59055118110236204" right="0.196850393700787" top="0.78740157499999996" bottom="0.78740157499999996" header="0.3" footer="0.3"/>
  <pageSetup paperSize="9" orientation="landscape" horizontalDpi="0" verticalDpi="0" r:id="rId1"/>
  <headerFooter>
    <oddFooter>&amp;RStránka &amp;P z &amp;N&amp;LZpracováno programem BUILDpower S,  © RTS, a.s.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</sheetPr>
  <dimension ref="A1:BH5007"/>
  <sheetViews>
    <sheetView topLeftCell="A8" workbookViewId="0">
      <selection activeCell="A27" sqref="A27:XFD27"/>
    </sheetView>
  </sheetViews>
  <sheetFormatPr defaultRowHeight="12.75" outlineLevelRow="3" x14ac:dyDescent="0.2"/>
  <cols>
    <col min="1" max="1" width="3.42578125" customWidth="1"/>
    <col min="2" max="2" width="12.7109375" style="120" customWidth="1"/>
    <col min="3" max="3" width="38.28515625" style="120" customWidth="1"/>
    <col min="4" max="4" width="4.85546875" customWidth="1"/>
    <col min="5" max="5" width="10.7109375" customWidth="1"/>
    <col min="6" max="6" width="9.85546875" customWidth="1"/>
    <col min="7" max="7" width="12.7109375" customWidth="1"/>
    <col min="8" max="18" width="0" hidden="1" customWidth="1"/>
    <col min="20" max="20" width="9.28515625" customWidth="1"/>
    <col min="21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54" t="s">
        <v>7</v>
      </c>
      <c r="B1" s="254"/>
      <c r="C1" s="254"/>
      <c r="D1" s="254"/>
      <c r="E1" s="254"/>
      <c r="F1" s="254"/>
      <c r="G1" s="254"/>
      <c r="AG1" t="s">
        <v>99</v>
      </c>
    </row>
    <row r="2" spans="1:60" ht="25.15" customHeight="1" x14ac:dyDescent="0.2">
      <c r="A2" s="139" t="s">
        <v>8</v>
      </c>
      <c r="B2" s="48" t="s">
        <v>43</v>
      </c>
      <c r="C2" s="255" t="s">
        <v>44</v>
      </c>
      <c r="D2" s="256"/>
      <c r="E2" s="256"/>
      <c r="F2" s="256"/>
      <c r="G2" s="257"/>
      <c r="AG2" t="s">
        <v>100</v>
      </c>
    </row>
    <row r="3" spans="1:60" ht="25.15" customHeight="1" x14ac:dyDescent="0.2">
      <c r="A3" s="139" t="s">
        <v>9</v>
      </c>
      <c r="B3" s="48" t="s">
        <v>61</v>
      </c>
      <c r="C3" s="255" t="s">
        <v>62</v>
      </c>
      <c r="D3" s="256"/>
      <c r="E3" s="256"/>
      <c r="F3" s="256"/>
      <c r="G3" s="257"/>
      <c r="AC3" s="120" t="s">
        <v>100</v>
      </c>
      <c r="AG3" t="s">
        <v>101</v>
      </c>
    </row>
    <row r="4" spans="1:60" ht="25.15" customHeight="1" x14ac:dyDescent="0.2">
      <c r="A4" s="140" t="s">
        <v>10</v>
      </c>
      <c r="B4" s="141" t="s">
        <v>59</v>
      </c>
      <c r="C4" s="258" t="s">
        <v>60</v>
      </c>
      <c r="D4" s="259"/>
      <c r="E4" s="259"/>
      <c r="F4" s="259"/>
      <c r="G4" s="260"/>
      <c r="AG4" t="s">
        <v>102</v>
      </c>
    </row>
    <row r="5" spans="1:60" x14ac:dyDescent="0.2">
      <c r="D5" s="10"/>
    </row>
    <row r="6" spans="1:60" ht="38.25" x14ac:dyDescent="0.2">
      <c r="A6" s="143" t="s">
        <v>103</v>
      </c>
      <c r="B6" s="145" t="s">
        <v>104</v>
      </c>
      <c r="C6" s="145" t="s">
        <v>105</v>
      </c>
      <c r="D6" s="144" t="s">
        <v>106</v>
      </c>
      <c r="E6" s="143" t="s">
        <v>107</v>
      </c>
      <c r="F6" s="142" t="s">
        <v>108</v>
      </c>
      <c r="G6" s="143" t="s">
        <v>31</v>
      </c>
      <c r="H6" s="146" t="s">
        <v>32</v>
      </c>
      <c r="I6" s="146" t="s">
        <v>109</v>
      </c>
      <c r="J6" s="146" t="s">
        <v>33</v>
      </c>
      <c r="K6" s="146" t="s">
        <v>110</v>
      </c>
      <c r="L6" s="146" t="s">
        <v>111</v>
      </c>
      <c r="M6" s="146" t="s">
        <v>112</v>
      </c>
      <c r="N6" s="146" t="s">
        <v>113</v>
      </c>
      <c r="O6" s="146" t="s">
        <v>114</v>
      </c>
      <c r="P6" s="146" t="s">
        <v>115</v>
      </c>
      <c r="Q6" s="146" t="s">
        <v>116</v>
      </c>
      <c r="R6" s="146" t="s">
        <v>117</v>
      </c>
      <c r="S6" s="146" t="s">
        <v>118</v>
      </c>
      <c r="T6" s="146" t="s">
        <v>119</v>
      </c>
      <c r="U6" s="146" t="s">
        <v>120</v>
      </c>
      <c r="V6" s="146" t="s">
        <v>121</v>
      </c>
      <c r="W6" s="146" t="s">
        <v>122</v>
      </c>
      <c r="X6" s="146" t="s">
        <v>123</v>
      </c>
      <c r="Y6" s="146" t="s">
        <v>124</v>
      </c>
    </row>
    <row r="7" spans="1:60" hidden="1" x14ac:dyDescent="0.2">
      <c r="A7" s="3"/>
      <c r="B7" s="4"/>
      <c r="C7" s="4"/>
      <c r="D7" s="6"/>
      <c r="E7" s="148"/>
      <c r="F7" s="149"/>
      <c r="G7" s="149"/>
      <c r="H7" s="149"/>
      <c r="I7" s="149"/>
      <c r="J7" s="149"/>
      <c r="K7" s="149"/>
      <c r="L7" s="149"/>
      <c r="M7" s="149"/>
      <c r="N7" s="148"/>
      <c r="O7" s="148"/>
      <c r="P7" s="148"/>
      <c r="Q7" s="148"/>
      <c r="R7" s="149"/>
      <c r="S7" s="149"/>
      <c r="T7" s="149"/>
      <c r="U7" s="149"/>
      <c r="V7" s="149"/>
      <c r="W7" s="149"/>
      <c r="X7" s="149"/>
      <c r="Y7" s="149"/>
    </row>
    <row r="8" spans="1:60" x14ac:dyDescent="0.2">
      <c r="A8" s="162" t="s">
        <v>125</v>
      </c>
      <c r="B8" s="163" t="s">
        <v>95</v>
      </c>
      <c r="C8" s="177" t="s">
        <v>96</v>
      </c>
      <c r="D8" s="164"/>
      <c r="E8" s="165"/>
      <c r="F8" s="166"/>
      <c r="G8" s="166">
        <f>SUMIF(AG9:AG26,"&lt;&gt;NOR",G9:G26)</f>
        <v>0</v>
      </c>
      <c r="H8" s="166"/>
      <c r="I8" s="166">
        <f>SUM(I9:I26)</f>
        <v>0</v>
      </c>
      <c r="J8" s="166"/>
      <c r="K8" s="166">
        <f>SUM(K9:K26)</f>
        <v>0</v>
      </c>
      <c r="L8" s="166"/>
      <c r="M8" s="166">
        <f>SUM(M9:M26)</f>
        <v>0</v>
      </c>
      <c r="N8" s="165"/>
      <c r="O8" s="165">
        <f>SUM(O9:O26)</f>
        <v>0</v>
      </c>
      <c r="P8" s="165"/>
      <c r="Q8" s="165">
        <f>SUM(Q9:Q26)</f>
        <v>0</v>
      </c>
      <c r="R8" s="166"/>
      <c r="S8" s="166"/>
      <c r="T8" s="167"/>
      <c r="U8" s="161"/>
      <c r="V8" s="161">
        <f>SUM(V9:V26)</f>
        <v>0</v>
      </c>
      <c r="W8" s="161"/>
      <c r="X8" s="161"/>
      <c r="Y8" s="161"/>
      <c r="AG8" t="s">
        <v>126</v>
      </c>
    </row>
    <row r="9" spans="1:60" outlineLevel="1" x14ac:dyDescent="0.2">
      <c r="A9" s="169">
        <v>1</v>
      </c>
      <c r="B9" s="170" t="s">
        <v>127</v>
      </c>
      <c r="C9" s="178" t="s">
        <v>145</v>
      </c>
      <c r="D9" s="171" t="s">
        <v>128</v>
      </c>
      <c r="E9" s="172">
        <v>1</v>
      </c>
      <c r="F9" s="173"/>
      <c r="G9" s="174">
        <f>ROUND(E9*F9,2)</f>
        <v>0</v>
      </c>
      <c r="H9" s="173"/>
      <c r="I9" s="174">
        <f>ROUND(E9*H9,2)</f>
        <v>0</v>
      </c>
      <c r="J9" s="173"/>
      <c r="K9" s="174">
        <f>ROUND(E9*J9,2)</f>
        <v>0</v>
      </c>
      <c r="L9" s="174">
        <v>21</v>
      </c>
      <c r="M9" s="174">
        <f>G9*(1+L9/100)</f>
        <v>0</v>
      </c>
      <c r="N9" s="172">
        <v>0</v>
      </c>
      <c r="O9" s="172">
        <f>ROUND(E9*N9,2)</f>
        <v>0</v>
      </c>
      <c r="P9" s="172">
        <v>0</v>
      </c>
      <c r="Q9" s="172">
        <f>ROUND(E9*P9,2)</f>
        <v>0</v>
      </c>
      <c r="R9" s="174"/>
      <c r="S9" s="174" t="s">
        <v>129</v>
      </c>
      <c r="T9" s="175" t="s">
        <v>130</v>
      </c>
      <c r="U9" s="157">
        <v>0</v>
      </c>
      <c r="V9" s="157">
        <f>ROUND(E9*U9,2)</f>
        <v>0</v>
      </c>
      <c r="W9" s="157"/>
      <c r="X9" s="157" t="s">
        <v>131</v>
      </c>
      <c r="Y9" s="157" t="s">
        <v>132</v>
      </c>
      <c r="Z9" s="147"/>
      <c r="AA9" s="147"/>
      <c r="AB9" s="147"/>
      <c r="AC9" s="147"/>
      <c r="AD9" s="147"/>
      <c r="AE9" s="147"/>
      <c r="AF9" s="147"/>
      <c r="AG9" s="147" t="s">
        <v>133</v>
      </c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</row>
    <row r="10" spans="1:60" outlineLevel="3" x14ac:dyDescent="0.2">
      <c r="A10" s="154"/>
      <c r="B10" s="155"/>
      <c r="C10" s="179" t="s">
        <v>135</v>
      </c>
      <c r="D10" s="158"/>
      <c r="E10" s="159"/>
      <c r="F10" s="160"/>
      <c r="G10" s="160"/>
      <c r="H10" s="157"/>
      <c r="I10" s="157"/>
      <c r="J10" s="157"/>
      <c r="K10" s="157"/>
      <c r="L10" s="157"/>
      <c r="M10" s="157"/>
      <c r="N10" s="156"/>
      <c r="O10" s="156"/>
      <c r="P10" s="156"/>
      <c r="Q10" s="156"/>
      <c r="R10" s="157"/>
      <c r="S10" s="157"/>
      <c r="T10" s="157"/>
      <c r="U10" s="157"/>
      <c r="V10" s="157"/>
      <c r="W10" s="157"/>
      <c r="X10" s="157"/>
      <c r="Y10" s="157"/>
      <c r="Z10" s="147"/>
      <c r="AA10" s="147"/>
      <c r="AB10" s="147"/>
      <c r="AC10" s="147"/>
      <c r="AD10" s="147"/>
      <c r="AE10" s="147"/>
      <c r="AF10" s="147"/>
      <c r="AG10" s="147" t="s">
        <v>134</v>
      </c>
      <c r="AH10" s="147"/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47"/>
      <c r="BB10" s="147"/>
      <c r="BC10" s="147"/>
      <c r="BD10" s="147"/>
      <c r="BE10" s="147"/>
      <c r="BF10" s="147"/>
      <c r="BG10" s="147"/>
      <c r="BH10" s="147"/>
    </row>
    <row r="11" spans="1:60" outlineLevel="3" x14ac:dyDescent="0.2">
      <c r="A11" s="154"/>
      <c r="B11" s="155"/>
      <c r="C11" s="183" t="s">
        <v>146</v>
      </c>
      <c r="D11" s="184"/>
      <c r="E11" s="184"/>
      <c r="F11" s="184"/>
      <c r="G11" s="184"/>
      <c r="H11" s="157"/>
      <c r="I11" s="157"/>
      <c r="J11" s="157"/>
      <c r="K11" s="157"/>
      <c r="L11" s="157"/>
      <c r="M11" s="157"/>
      <c r="N11" s="156"/>
      <c r="O11" s="156"/>
      <c r="P11" s="156"/>
      <c r="Q11" s="156"/>
      <c r="R11" s="157"/>
      <c r="S11" s="157"/>
      <c r="T11" s="157"/>
      <c r="U11" s="157"/>
      <c r="V11" s="157"/>
      <c r="W11" s="157"/>
      <c r="X11" s="157"/>
      <c r="Y11" s="157"/>
      <c r="Z11" s="147"/>
      <c r="AA11" s="147"/>
      <c r="AB11" s="147"/>
      <c r="AC11" s="147"/>
      <c r="AD11" s="147"/>
      <c r="AE11" s="147"/>
      <c r="AF11" s="147"/>
      <c r="AG11" s="147"/>
      <c r="AH11" s="147"/>
      <c r="AI11" s="147"/>
      <c r="AJ11" s="147"/>
      <c r="AK11" s="147"/>
      <c r="AL11" s="147"/>
      <c r="AM11" s="147"/>
      <c r="AN11" s="147"/>
      <c r="AO11" s="147"/>
      <c r="AP11" s="147"/>
      <c r="AQ11" s="147"/>
      <c r="AR11" s="147"/>
      <c r="AS11" s="147"/>
      <c r="AT11" s="147"/>
      <c r="AU11" s="147"/>
      <c r="AV11" s="147"/>
      <c r="AW11" s="147"/>
      <c r="AX11" s="147"/>
      <c r="AY11" s="147"/>
      <c r="AZ11" s="147"/>
      <c r="BA11" s="147"/>
      <c r="BB11" s="147"/>
      <c r="BC11" s="147"/>
      <c r="BD11" s="147"/>
      <c r="BE11" s="147"/>
      <c r="BF11" s="147"/>
      <c r="BG11" s="147"/>
      <c r="BH11" s="147"/>
    </row>
    <row r="12" spans="1:60" ht="13.15" customHeight="1" outlineLevel="3" x14ac:dyDescent="0.2">
      <c r="A12" s="154"/>
      <c r="B12" s="155"/>
      <c r="C12" s="253" t="s">
        <v>147</v>
      </c>
      <c r="D12" s="253"/>
      <c r="E12" s="253"/>
      <c r="F12" s="253"/>
      <c r="G12" s="253"/>
      <c r="H12" s="157"/>
      <c r="I12" s="157"/>
      <c r="J12" s="157"/>
      <c r="K12" s="157"/>
      <c r="L12" s="157"/>
      <c r="M12" s="157"/>
      <c r="N12" s="156"/>
      <c r="O12" s="156"/>
      <c r="P12" s="156"/>
      <c r="Q12" s="156"/>
      <c r="R12" s="157"/>
      <c r="S12" s="157"/>
      <c r="T12" s="157"/>
      <c r="U12" s="157"/>
      <c r="V12" s="157"/>
      <c r="W12" s="157"/>
      <c r="X12" s="157"/>
      <c r="Y12" s="157"/>
      <c r="Z12" s="147"/>
      <c r="AA12" s="147"/>
      <c r="AB12" s="147"/>
      <c r="AC12" s="147"/>
      <c r="AD12" s="147"/>
      <c r="AE12" s="147"/>
      <c r="AF12" s="147"/>
      <c r="AG12" s="147"/>
      <c r="AH12" s="147"/>
      <c r="AI12" s="147"/>
      <c r="AJ12" s="147"/>
      <c r="AK12" s="147"/>
      <c r="AL12" s="147"/>
      <c r="AM12" s="147"/>
      <c r="AN12" s="147"/>
      <c r="AO12" s="147"/>
      <c r="AP12" s="147"/>
      <c r="AQ12" s="147"/>
      <c r="AR12" s="147"/>
      <c r="AS12" s="147"/>
      <c r="AT12" s="147"/>
      <c r="AU12" s="147"/>
      <c r="AV12" s="147"/>
      <c r="AW12" s="147"/>
      <c r="AX12" s="147"/>
      <c r="AY12" s="147"/>
      <c r="AZ12" s="147"/>
      <c r="BA12" s="147"/>
      <c r="BB12" s="147"/>
      <c r="BC12" s="147"/>
      <c r="BD12" s="147"/>
      <c r="BE12" s="147"/>
      <c r="BF12" s="147"/>
      <c r="BG12" s="147"/>
      <c r="BH12" s="147"/>
    </row>
    <row r="13" spans="1:60" ht="13.15" customHeight="1" outlineLevel="3" x14ac:dyDescent="0.2">
      <c r="A13" s="154"/>
      <c r="B13" s="155"/>
      <c r="C13" s="253" t="s">
        <v>148</v>
      </c>
      <c r="D13" s="253"/>
      <c r="E13" s="253"/>
      <c r="F13" s="253"/>
      <c r="G13" s="253"/>
      <c r="H13" s="157"/>
      <c r="I13" s="157"/>
      <c r="J13" s="157"/>
      <c r="K13" s="157"/>
      <c r="L13" s="157"/>
      <c r="M13" s="157"/>
      <c r="N13" s="156"/>
      <c r="O13" s="156"/>
      <c r="P13" s="156"/>
      <c r="Q13" s="156"/>
      <c r="R13" s="157"/>
      <c r="S13" s="157"/>
      <c r="T13" s="157"/>
      <c r="U13" s="157"/>
      <c r="V13" s="157"/>
      <c r="W13" s="157"/>
      <c r="X13" s="157"/>
      <c r="Y13" s="157"/>
      <c r="Z13" s="147"/>
      <c r="AA13" s="147"/>
      <c r="AB13" s="147"/>
      <c r="AC13" s="147"/>
      <c r="AD13" s="147"/>
      <c r="AE13" s="147"/>
      <c r="AF13" s="147"/>
      <c r="AG13" s="147"/>
      <c r="AH13" s="147"/>
      <c r="AI13" s="147"/>
      <c r="AJ13" s="147"/>
      <c r="AK13" s="147"/>
      <c r="AL13" s="147"/>
      <c r="AM13" s="147"/>
      <c r="AN13" s="147"/>
      <c r="AO13" s="147"/>
      <c r="AP13" s="147"/>
      <c r="AQ13" s="147"/>
      <c r="AR13" s="147"/>
      <c r="AS13" s="147"/>
      <c r="AT13" s="147"/>
      <c r="AU13" s="147"/>
      <c r="AV13" s="147"/>
      <c r="AW13" s="147"/>
      <c r="AX13" s="147"/>
      <c r="AY13" s="147"/>
      <c r="AZ13" s="147"/>
      <c r="BA13" s="147"/>
      <c r="BB13" s="147"/>
      <c r="BC13" s="147"/>
      <c r="BD13" s="147"/>
      <c r="BE13" s="147"/>
      <c r="BF13" s="147"/>
      <c r="BG13" s="147"/>
      <c r="BH13" s="147"/>
    </row>
    <row r="14" spans="1:60" outlineLevel="3" x14ac:dyDescent="0.2">
      <c r="A14" s="154"/>
      <c r="B14" s="155"/>
      <c r="C14" s="253" t="s">
        <v>149</v>
      </c>
      <c r="D14" s="253"/>
      <c r="E14" s="253"/>
      <c r="F14" s="253"/>
      <c r="G14" s="253"/>
      <c r="H14" s="157"/>
      <c r="I14" s="157"/>
      <c r="J14" s="157"/>
      <c r="K14" s="157"/>
      <c r="L14" s="157"/>
      <c r="M14" s="157"/>
      <c r="N14" s="156"/>
      <c r="O14" s="156"/>
      <c r="P14" s="156"/>
      <c r="Q14" s="156"/>
      <c r="R14" s="157"/>
      <c r="S14" s="157"/>
      <c r="T14" s="157"/>
      <c r="U14" s="157"/>
      <c r="V14" s="157"/>
      <c r="W14" s="157"/>
      <c r="X14" s="157"/>
      <c r="Y14" s="157"/>
      <c r="Z14" s="147"/>
      <c r="AA14" s="147"/>
      <c r="AB14" s="147"/>
      <c r="AC14" s="147"/>
      <c r="AD14" s="147"/>
      <c r="AE14" s="147"/>
      <c r="AF14" s="147"/>
      <c r="AG14" s="147"/>
      <c r="AH14" s="147"/>
      <c r="AI14" s="147"/>
      <c r="AJ14" s="147"/>
      <c r="AK14" s="147"/>
      <c r="AL14" s="147"/>
      <c r="AM14" s="147"/>
      <c r="AN14" s="147"/>
      <c r="AO14" s="147"/>
      <c r="AP14" s="147"/>
      <c r="AQ14" s="147"/>
      <c r="AR14" s="147"/>
      <c r="AS14" s="147"/>
      <c r="AT14" s="147"/>
      <c r="AU14" s="147"/>
      <c r="AV14" s="147"/>
      <c r="AW14" s="147"/>
      <c r="AX14" s="147"/>
      <c r="AY14" s="147"/>
      <c r="AZ14" s="147"/>
      <c r="BA14" s="147"/>
      <c r="BB14" s="147"/>
      <c r="BC14" s="147"/>
      <c r="BD14" s="147"/>
      <c r="BE14" s="147"/>
      <c r="BF14" s="147"/>
      <c r="BG14" s="147"/>
      <c r="BH14" s="147"/>
    </row>
    <row r="15" spans="1:60" outlineLevel="3" x14ac:dyDescent="0.2">
      <c r="A15" s="154"/>
      <c r="B15" s="155"/>
      <c r="C15" s="253" t="s">
        <v>150</v>
      </c>
      <c r="D15" s="253"/>
      <c r="E15" s="253"/>
      <c r="F15" s="253"/>
      <c r="G15" s="253"/>
      <c r="H15" s="157"/>
      <c r="I15" s="157"/>
      <c r="J15" s="157"/>
      <c r="K15" s="157"/>
      <c r="L15" s="157"/>
      <c r="M15" s="157"/>
      <c r="N15" s="156"/>
      <c r="O15" s="156"/>
      <c r="P15" s="156"/>
      <c r="Q15" s="156"/>
      <c r="R15" s="157"/>
      <c r="S15" s="157"/>
      <c r="T15" s="157"/>
      <c r="U15" s="157"/>
      <c r="V15" s="157"/>
      <c r="W15" s="157"/>
      <c r="X15" s="157"/>
      <c r="Y15" s="157"/>
      <c r="Z15" s="147"/>
      <c r="AA15" s="147"/>
      <c r="AB15" s="147"/>
      <c r="AC15" s="147"/>
      <c r="AD15" s="147"/>
      <c r="AE15" s="147"/>
      <c r="AF15" s="147"/>
      <c r="AG15" s="147"/>
      <c r="AH15" s="147"/>
      <c r="AI15" s="147"/>
      <c r="AJ15" s="147"/>
      <c r="AK15" s="147"/>
      <c r="AL15" s="147"/>
      <c r="AM15" s="147"/>
      <c r="AN15" s="147"/>
      <c r="AO15" s="147"/>
      <c r="AP15" s="147"/>
      <c r="AQ15" s="147"/>
      <c r="AR15" s="147"/>
      <c r="AS15" s="147"/>
      <c r="AT15" s="147"/>
      <c r="AU15" s="147"/>
      <c r="AV15" s="147"/>
      <c r="AW15" s="147"/>
      <c r="AX15" s="147"/>
      <c r="AY15" s="147"/>
      <c r="AZ15" s="147"/>
      <c r="BA15" s="147"/>
      <c r="BB15" s="147"/>
      <c r="BC15" s="147"/>
      <c r="BD15" s="147"/>
      <c r="BE15" s="147"/>
      <c r="BF15" s="147"/>
      <c r="BG15" s="147"/>
      <c r="BH15" s="147"/>
    </row>
    <row r="16" spans="1:60" ht="13.15" customHeight="1" outlineLevel="3" x14ac:dyDescent="0.2">
      <c r="A16" s="154"/>
      <c r="B16" s="155"/>
      <c r="C16" s="253" t="s">
        <v>151</v>
      </c>
      <c r="D16" s="253"/>
      <c r="E16" s="253"/>
      <c r="F16" s="253"/>
      <c r="G16" s="253"/>
      <c r="H16" s="157"/>
      <c r="I16" s="157"/>
      <c r="J16" s="157"/>
      <c r="K16" s="157"/>
      <c r="L16" s="157"/>
      <c r="M16" s="157"/>
      <c r="N16" s="156"/>
      <c r="O16" s="156"/>
      <c r="P16" s="156"/>
      <c r="Q16" s="156"/>
      <c r="R16" s="157"/>
      <c r="S16" s="157"/>
      <c r="T16" s="157"/>
      <c r="U16" s="157"/>
      <c r="V16" s="157"/>
      <c r="W16" s="157"/>
      <c r="X16" s="157"/>
      <c r="Y16" s="157"/>
      <c r="Z16" s="147"/>
      <c r="AA16" s="147"/>
      <c r="AB16" s="147"/>
      <c r="AC16" s="147"/>
      <c r="AD16" s="147"/>
      <c r="AE16" s="147"/>
      <c r="AF16" s="147"/>
      <c r="AG16" s="147"/>
      <c r="AH16" s="147"/>
      <c r="AI16" s="147"/>
      <c r="AJ16" s="147"/>
      <c r="AK16" s="147"/>
      <c r="AL16" s="147"/>
      <c r="AM16" s="147"/>
      <c r="AN16" s="147"/>
      <c r="AO16" s="147"/>
      <c r="AP16" s="147"/>
      <c r="AQ16" s="147"/>
      <c r="AR16" s="147"/>
      <c r="AS16" s="147"/>
      <c r="AT16" s="147"/>
      <c r="AU16" s="147"/>
      <c r="AV16" s="147"/>
      <c r="AW16" s="147"/>
      <c r="AX16" s="147"/>
      <c r="AY16" s="147"/>
      <c r="AZ16" s="147"/>
      <c r="BA16" s="147"/>
      <c r="BB16" s="147"/>
      <c r="BC16" s="147"/>
      <c r="BD16" s="147"/>
      <c r="BE16" s="147"/>
      <c r="BF16" s="147"/>
      <c r="BG16" s="147"/>
      <c r="BH16" s="147"/>
    </row>
    <row r="17" spans="1:60" outlineLevel="3" x14ac:dyDescent="0.2">
      <c r="A17" s="154"/>
      <c r="B17" s="155"/>
      <c r="C17" s="253" t="s">
        <v>152</v>
      </c>
      <c r="D17" s="253"/>
      <c r="E17" s="253"/>
      <c r="F17" s="253"/>
      <c r="G17" s="253"/>
      <c r="H17" s="157"/>
      <c r="I17" s="157"/>
      <c r="J17" s="157"/>
      <c r="K17" s="157"/>
      <c r="L17" s="157"/>
      <c r="M17" s="157"/>
      <c r="N17" s="156"/>
      <c r="O17" s="156"/>
      <c r="P17" s="156"/>
      <c r="Q17" s="156"/>
      <c r="R17" s="157"/>
      <c r="S17" s="157"/>
      <c r="T17" s="157"/>
      <c r="U17" s="157"/>
      <c r="V17" s="157"/>
      <c r="W17" s="157"/>
      <c r="X17" s="157"/>
      <c r="Y17" s="157"/>
      <c r="Z17" s="147"/>
      <c r="AA17" s="147"/>
      <c r="AB17" s="147"/>
      <c r="AC17" s="147"/>
      <c r="AD17" s="147"/>
      <c r="AE17" s="147"/>
      <c r="AF17" s="147"/>
      <c r="AG17" s="147"/>
      <c r="AH17" s="147"/>
      <c r="AI17" s="147"/>
      <c r="AJ17" s="147"/>
      <c r="AK17" s="147"/>
      <c r="AL17" s="147"/>
      <c r="AM17" s="147"/>
      <c r="AN17" s="147"/>
      <c r="AO17" s="147"/>
      <c r="AP17" s="147"/>
      <c r="AQ17" s="147"/>
      <c r="AR17" s="147"/>
      <c r="AS17" s="147"/>
      <c r="AT17" s="147"/>
      <c r="AU17" s="147"/>
      <c r="AV17" s="147"/>
      <c r="AW17" s="147"/>
      <c r="AX17" s="147"/>
      <c r="AY17" s="147"/>
      <c r="AZ17" s="147"/>
      <c r="BA17" s="147"/>
      <c r="BB17" s="147"/>
      <c r="BC17" s="147"/>
      <c r="BD17" s="147"/>
      <c r="BE17" s="147"/>
      <c r="BF17" s="147"/>
      <c r="BG17" s="147"/>
      <c r="BH17" s="147"/>
    </row>
    <row r="18" spans="1:60" outlineLevel="3" x14ac:dyDescent="0.2">
      <c r="A18" s="154"/>
      <c r="B18" s="155"/>
      <c r="C18" s="253" t="s">
        <v>153</v>
      </c>
      <c r="D18" s="253"/>
      <c r="E18" s="253"/>
      <c r="F18" s="253"/>
      <c r="G18" s="253"/>
      <c r="H18" s="157"/>
      <c r="I18" s="157"/>
      <c r="J18" s="157"/>
      <c r="K18" s="157"/>
      <c r="L18" s="157"/>
      <c r="M18" s="157"/>
      <c r="N18" s="156"/>
      <c r="O18" s="156"/>
      <c r="P18" s="156"/>
      <c r="Q18" s="156"/>
      <c r="R18" s="157"/>
      <c r="S18" s="157"/>
      <c r="T18" s="157"/>
      <c r="U18" s="157"/>
      <c r="V18" s="157"/>
      <c r="W18" s="157"/>
      <c r="X18" s="157"/>
      <c r="Y18" s="157"/>
      <c r="Z18" s="147"/>
      <c r="AA18" s="147"/>
      <c r="AB18" s="147"/>
      <c r="AC18" s="147"/>
      <c r="AD18" s="147"/>
      <c r="AE18" s="147"/>
      <c r="AF18" s="147"/>
      <c r="AG18" s="147"/>
      <c r="AH18" s="147"/>
      <c r="AI18" s="147"/>
      <c r="AJ18" s="147"/>
      <c r="AK18" s="147"/>
      <c r="AL18" s="147"/>
      <c r="AM18" s="147"/>
      <c r="AN18" s="147"/>
      <c r="AO18" s="147"/>
      <c r="AP18" s="147"/>
      <c r="AQ18" s="147"/>
      <c r="AR18" s="147"/>
      <c r="AS18" s="147"/>
      <c r="AT18" s="147"/>
      <c r="AU18" s="147"/>
      <c r="AV18" s="147"/>
      <c r="AW18" s="147"/>
      <c r="AX18" s="147"/>
      <c r="AY18" s="147"/>
      <c r="AZ18" s="147"/>
      <c r="BA18" s="147"/>
      <c r="BB18" s="147"/>
      <c r="BC18" s="147"/>
      <c r="BD18" s="147"/>
      <c r="BE18" s="147"/>
      <c r="BF18" s="147"/>
      <c r="BG18" s="147"/>
      <c r="BH18" s="147"/>
    </row>
    <row r="19" spans="1:60" ht="22.15" customHeight="1" outlineLevel="3" x14ac:dyDescent="0.2">
      <c r="A19" s="154"/>
      <c r="B19" s="155"/>
      <c r="C19" s="253" t="s">
        <v>154</v>
      </c>
      <c r="D19" s="253"/>
      <c r="E19" s="253"/>
      <c r="F19" s="253"/>
      <c r="G19" s="253"/>
      <c r="H19" s="157"/>
      <c r="I19" s="157"/>
      <c r="J19" s="157"/>
      <c r="K19" s="157"/>
      <c r="L19" s="157"/>
      <c r="M19" s="157"/>
      <c r="N19" s="156"/>
      <c r="O19" s="156"/>
      <c r="P19" s="156"/>
      <c r="Q19" s="156"/>
      <c r="R19" s="157"/>
      <c r="S19" s="157"/>
      <c r="T19" s="157"/>
      <c r="U19" s="157"/>
      <c r="V19" s="157"/>
      <c r="W19" s="157"/>
      <c r="X19" s="157"/>
      <c r="Y19" s="157"/>
      <c r="Z19" s="147"/>
      <c r="AA19" s="147"/>
      <c r="AB19" s="147"/>
      <c r="AC19" s="147"/>
      <c r="AD19" s="147"/>
      <c r="AE19" s="147"/>
      <c r="AF19" s="147"/>
      <c r="AG19" s="147"/>
      <c r="AH19" s="147"/>
      <c r="AI19" s="147"/>
      <c r="AJ19" s="147"/>
      <c r="AK19" s="147"/>
      <c r="AL19" s="147"/>
      <c r="AM19" s="147"/>
      <c r="AN19" s="147"/>
      <c r="AO19" s="147"/>
      <c r="AP19" s="147"/>
      <c r="AQ19" s="147"/>
      <c r="AR19" s="147"/>
      <c r="AS19" s="147"/>
      <c r="AT19" s="147"/>
      <c r="AU19" s="147"/>
      <c r="AV19" s="147"/>
      <c r="AW19" s="147"/>
      <c r="AX19" s="147"/>
      <c r="AY19" s="147"/>
      <c r="AZ19" s="147"/>
      <c r="BA19" s="147"/>
      <c r="BB19" s="147"/>
      <c r="BC19" s="147"/>
      <c r="BD19" s="147"/>
      <c r="BE19" s="147"/>
      <c r="BF19" s="147"/>
      <c r="BG19" s="147"/>
      <c r="BH19" s="147"/>
    </row>
    <row r="20" spans="1:60" outlineLevel="3" x14ac:dyDescent="0.2">
      <c r="A20" s="154"/>
      <c r="B20" s="155"/>
      <c r="C20" s="253" t="s">
        <v>155</v>
      </c>
      <c r="D20" s="253"/>
      <c r="E20" s="253"/>
      <c r="F20" s="253"/>
      <c r="G20" s="253"/>
      <c r="H20" s="157"/>
      <c r="I20" s="157"/>
      <c r="J20" s="157"/>
      <c r="K20" s="157"/>
      <c r="L20" s="157"/>
      <c r="M20" s="157"/>
      <c r="N20" s="156"/>
      <c r="O20" s="156"/>
      <c r="P20" s="156"/>
      <c r="Q20" s="156"/>
      <c r="R20" s="157"/>
      <c r="S20" s="157"/>
      <c r="T20" s="157"/>
      <c r="U20" s="157"/>
      <c r="V20" s="157"/>
      <c r="W20" s="157"/>
      <c r="X20" s="157"/>
      <c r="Y20" s="157"/>
      <c r="Z20" s="147"/>
      <c r="AA20" s="147"/>
      <c r="AB20" s="147"/>
      <c r="AC20" s="147"/>
      <c r="AD20" s="147"/>
      <c r="AE20" s="147"/>
      <c r="AF20" s="147"/>
      <c r="AG20" s="147"/>
      <c r="AH20" s="147"/>
      <c r="AI20" s="147"/>
      <c r="AJ20" s="147"/>
      <c r="AK20" s="147"/>
      <c r="AL20" s="147"/>
      <c r="AM20" s="147"/>
      <c r="AN20" s="147"/>
      <c r="AO20" s="147"/>
      <c r="AP20" s="147"/>
      <c r="AQ20" s="147"/>
      <c r="AR20" s="147"/>
      <c r="AS20" s="147"/>
      <c r="AT20" s="147"/>
      <c r="AU20" s="147"/>
      <c r="AV20" s="147"/>
      <c r="AW20" s="147"/>
      <c r="AX20" s="147"/>
      <c r="AY20" s="147"/>
      <c r="AZ20" s="147"/>
      <c r="BA20" s="147"/>
      <c r="BB20" s="147"/>
      <c r="BC20" s="147"/>
      <c r="BD20" s="147"/>
      <c r="BE20" s="147"/>
      <c r="BF20" s="147"/>
      <c r="BG20" s="147"/>
      <c r="BH20" s="147"/>
    </row>
    <row r="21" spans="1:60" outlineLevel="3" x14ac:dyDescent="0.2">
      <c r="A21" s="154"/>
      <c r="B21" s="155"/>
      <c r="C21" s="183"/>
      <c r="D21" s="183"/>
      <c r="E21" s="183"/>
      <c r="F21" s="183"/>
      <c r="G21" s="183"/>
      <c r="H21" s="157"/>
      <c r="I21" s="157"/>
      <c r="J21" s="157"/>
      <c r="K21" s="157"/>
      <c r="L21" s="157"/>
      <c r="M21" s="157"/>
      <c r="N21" s="156"/>
      <c r="O21" s="156"/>
      <c r="P21" s="156"/>
      <c r="Q21" s="156"/>
      <c r="R21" s="157"/>
      <c r="S21" s="157"/>
      <c r="T21" s="157"/>
      <c r="U21" s="157"/>
      <c r="V21" s="157"/>
      <c r="W21" s="157"/>
      <c r="X21" s="157"/>
      <c r="Y21" s="157"/>
      <c r="Z21" s="147"/>
      <c r="AA21" s="147"/>
      <c r="AB21" s="147"/>
      <c r="AC21" s="147"/>
      <c r="AD21" s="147"/>
      <c r="AE21" s="147"/>
      <c r="AF21" s="147"/>
      <c r="AG21" s="147"/>
      <c r="AH21" s="147"/>
      <c r="AI21" s="147"/>
      <c r="AJ21" s="147"/>
      <c r="AK21" s="147"/>
      <c r="AL21" s="147"/>
      <c r="AM21" s="147"/>
      <c r="AN21" s="147"/>
      <c r="AO21" s="147"/>
      <c r="AP21" s="147"/>
      <c r="AQ21" s="147"/>
      <c r="AR21" s="147"/>
      <c r="AS21" s="147"/>
      <c r="AT21" s="147"/>
      <c r="AU21" s="147"/>
      <c r="AV21" s="147"/>
      <c r="AW21" s="147"/>
      <c r="AX21" s="147"/>
      <c r="AY21" s="147"/>
      <c r="AZ21" s="147"/>
      <c r="BA21" s="147"/>
      <c r="BB21" s="147"/>
      <c r="BC21" s="147"/>
      <c r="BD21" s="147"/>
      <c r="BE21" s="147"/>
      <c r="BF21" s="147"/>
      <c r="BG21" s="147"/>
      <c r="BH21" s="147"/>
    </row>
    <row r="22" spans="1:60" outlineLevel="3" x14ac:dyDescent="0.2">
      <c r="A22" s="154"/>
      <c r="B22" s="155"/>
      <c r="C22" s="176" t="s">
        <v>156</v>
      </c>
      <c r="D22" s="176"/>
      <c r="E22" s="176"/>
      <c r="F22" s="176"/>
      <c r="G22" s="176"/>
      <c r="H22" s="157"/>
      <c r="I22" s="157"/>
      <c r="J22" s="157"/>
      <c r="K22" s="157"/>
      <c r="L22" s="157"/>
      <c r="M22" s="157"/>
      <c r="N22" s="156"/>
      <c r="O22" s="156"/>
      <c r="P22" s="156"/>
      <c r="Q22" s="156"/>
      <c r="R22" s="157"/>
      <c r="S22" s="157"/>
      <c r="T22" s="157"/>
      <c r="U22" s="157"/>
      <c r="V22" s="157"/>
      <c r="W22" s="157"/>
      <c r="X22" s="157"/>
      <c r="Y22" s="157"/>
      <c r="Z22" s="147"/>
      <c r="AA22" s="147"/>
      <c r="AB22" s="147"/>
      <c r="AC22" s="147"/>
      <c r="AD22" s="147"/>
      <c r="AE22" s="147"/>
      <c r="AF22" s="147"/>
      <c r="AG22" s="147"/>
      <c r="AH22" s="147"/>
      <c r="AI22" s="147"/>
      <c r="AJ22" s="147"/>
      <c r="AK22" s="147"/>
      <c r="AL22" s="147"/>
      <c r="AM22" s="147"/>
      <c r="AN22" s="147"/>
      <c r="AO22" s="147"/>
      <c r="AP22" s="147"/>
      <c r="AQ22" s="147"/>
      <c r="AR22" s="147"/>
      <c r="AS22" s="147"/>
      <c r="AT22" s="147"/>
      <c r="AU22" s="147"/>
      <c r="AV22" s="147"/>
      <c r="AW22" s="147"/>
      <c r="AX22" s="147"/>
      <c r="AY22" s="147"/>
      <c r="AZ22" s="147"/>
      <c r="BA22" s="147"/>
      <c r="BB22" s="147"/>
      <c r="BC22" s="147"/>
      <c r="BD22" s="147"/>
      <c r="BE22" s="147"/>
      <c r="BF22" s="147"/>
      <c r="BG22" s="147"/>
      <c r="BH22" s="147"/>
    </row>
    <row r="23" spans="1:60" ht="13.15" customHeight="1" outlineLevel="3" x14ac:dyDescent="0.2">
      <c r="A23" s="154"/>
      <c r="B23" s="155"/>
      <c r="C23" s="253" t="s">
        <v>157</v>
      </c>
      <c r="D23" s="253"/>
      <c r="E23" s="253"/>
      <c r="F23" s="253"/>
      <c r="G23" s="253"/>
      <c r="H23" s="157"/>
      <c r="I23" s="157"/>
      <c r="J23" s="157"/>
      <c r="K23" s="157"/>
      <c r="L23" s="157"/>
      <c r="M23" s="157"/>
      <c r="N23" s="156"/>
      <c r="O23" s="156"/>
      <c r="P23" s="156"/>
      <c r="Q23" s="156"/>
      <c r="R23" s="157"/>
      <c r="S23" s="157"/>
      <c r="T23" s="157"/>
      <c r="U23" s="157"/>
      <c r="V23" s="157"/>
      <c r="W23" s="157"/>
      <c r="X23" s="157"/>
      <c r="Y23" s="157"/>
      <c r="Z23" s="147"/>
      <c r="AA23" s="147"/>
      <c r="AB23" s="147"/>
      <c r="AC23" s="147"/>
      <c r="AD23" s="147"/>
      <c r="AE23" s="147"/>
      <c r="AF23" s="147"/>
      <c r="AG23" s="147"/>
      <c r="AH23" s="147"/>
      <c r="AI23" s="147"/>
      <c r="AJ23" s="147"/>
      <c r="AK23" s="147"/>
      <c r="AL23" s="147"/>
      <c r="AM23" s="147"/>
      <c r="AN23" s="147"/>
      <c r="AO23" s="147"/>
      <c r="AP23" s="147"/>
      <c r="AQ23" s="147"/>
      <c r="AR23" s="147"/>
      <c r="AS23" s="147"/>
      <c r="AT23" s="147"/>
      <c r="AU23" s="147"/>
      <c r="AV23" s="147"/>
      <c r="AW23" s="147"/>
      <c r="AX23" s="147"/>
      <c r="AY23" s="147"/>
      <c r="AZ23" s="147"/>
      <c r="BA23" s="147"/>
      <c r="BB23" s="147"/>
      <c r="BC23" s="147"/>
      <c r="BD23" s="147"/>
      <c r="BE23" s="147"/>
      <c r="BF23" s="147"/>
      <c r="BG23" s="147"/>
      <c r="BH23" s="147"/>
    </row>
    <row r="24" spans="1:60" outlineLevel="3" x14ac:dyDescent="0.2">
      <c r="A24" s="154"/>
      <c r="B24" s="155"/>
      <c r="C24" s="253" t="s">
        <v>158</v>
      </c>
      <c r="D24" s="253"/>
      <c r="E24" s="253"/>
      <c r="F24" s="253"/>
      <c r="G24" s="253"/>
      <c r="H24" s="157"/>
      <c r="I24" s="157"/>
      <c r="J24" s="157"/>
      <c r="K24" s="157"/>
      <c r="L24" s="157"/>
      <c r="M24" s="157"/>
      <c r="N24" s="156"/>
      <c r="O24" s="156"/>
      <c r="P24" s="156"/>
      <c r="Q24" s="156"/>
      <c r="R24" s="157"/>
      <c r="S24" s="157"/>
      <c r="T24" s="157"/>
      <c r="U24" s="157"/>
      <c r="V24" s="157"/>
      <c r="W24" s="157"/>
      <c r="X24" s="157"/>
      <c r="Y24" s="157"/>
      <c r="Z24" s="147"/>
      <c r="AA24" s="147"/>
      <c r="AB24" s="147"/>
      <c r="AC24" s="147"/>
      <c r="AD24" s="147"/>
      <c r="AE24" s="147"/>
      <c r="AF24" s="147"/>
      <c r="AG24" s="147"/>
      <c r="AH24" s="147"/>
      <c r="AI24" s="147"/>
      <c r="AJ24" s="147"/>
      <c r="AK24" s="147"/>
      <c r="AL24" s="147"/>
      <c r="AM24" s="147"/>
      <c r="AN24" s="147"/>
      <c r="AO24" s="147"/>
      <c r="AP24" s="147"/>
      <c r="AQ24" s="147"/>
      <c r="AR24" s="147"/>
      <c r="AS24" s="147"/>
      <c r="AT24" s="147"/>
      <c r="AU24" s="147"/>
      <c r="AV24" s="147"/>
      <c r="AW24" s="147"/>
      <c r="AX24" s="147"/>
      <c r="AY24" s="147"/>
      <c r="AZ24" s="147"/>
      <c r="BA24" s="147"/>
      <c r="BB24" s="147"/>
      <c r="BC24" s="147"/>
      <c r="BD24" s="147"/>
      <c r="BE24" s="147"/>
      <c r="BF24" s="147"/>
      <c r="BG24" s="147"/>
      <c r="BH24" s="147"/>
    </row>
    <row r="25" spans="1:60" outlineLevel="3" x14ac:dyDescent="0.2">
      <c r="A25" s="154"/>
      <c r="B25" s="155"/>
      <c r="C25" s="253" t="s">
        <v>159</v>
      </c>
      <c r="D25" s="253"/>
      <c r="E25" s="253"/>
      <c r="F25" s="253"/>
      <c r="G25" s="253"/>
      <c r="H25" s="157"/>
      <c r="I25" s="157"/>
      <c r="J25" s="157"/>
      <c r="K25" s="157"/>
      <c r="L25" s="157"/>
      <c r="M25" s="157"/>
      <c r="N25" s="156"/>
      <c r="O25" s="156"/>
      <c r="P25" s="156"/>
      <c r="Q25" s="156"/>
      <c r="R25" s="157"/>
      <c r="S25" s="157"/>
      <c r="T25" s="157"/>
      <c r="U25" s="157"/>
      <c r="V25" s="157"/>
      <c r="W25" s="157"/>
      <c r="X25" s="157"/>
      <c r="Y25" s="157"/>
      <c r="Z25" s="147"/>
      <c r="AA25" s="147"/>
      <c r="AB25" s="147"/>
      <c r="AC25" s="147"/>
      <c r="AD25" s="147"/>
      <c r="AE25" s="147"/>
      <c r="AF25" s="147"/>
      <c r="AG25" s="147"/>
      <c r="AH25" s="147"/>
      <c r="AI25" s="147"/>
      <c r="AJ25" s="147"/>
      <c r="AK25" s="147"/>
      <c r="AL25" s="147"/>
      <c r="AM25" s="147"/>
      <c r="AN25" s="147"/>
      <c r="AO25" s="147"/>
      <c r="AP25" s="147"/>
      <c r="AQ25" s="147"/>
      <c r="AR25" s="147"/>
      <c r="AS25" s="147"/>
      <c r="AT25" s="147"/>
      <c r="AU25" s="147"/>
      <c r="AV25" s="147"/>
      <c r="AW25" s="147"/>
      <c r="AX25" s="147"/>
      <c r="AY25" s="147"/>
      <c r="AZ25" s="147"/>
      <c r="BA25" s="147"/>
      <c r="BB25" s="147"/>
      <c r="BC25" s="147"/>
      <c r="BD25" s="147"/>
      <c r="BE25" s="147"/>
      <c r="BF25" s="147"/>
      <c r="BG25" s="147"/>
      <c r="BH25" s="147"/>
    </row>
    <row r="26" spans="1:60" ht="25.15" customHeight="1" outlineLevel="3" x14ac:dyDescent="0.2">
      <c r="A26" s="154"/>
      <c r="B26" s="155"/>
      <c r="C26" s="253" t="s">
        <v>160</v>
      </c>
      <c r="D26" s="253"/>
      <c r="E26" s="253"/>
      <c r="F26" s="253"/>
      <c r="G26" s="253"/>
      <c r="H26" s="157"/>
      <c r="I26" s="157"/>
      <c r="J26" s="157"/>
      <c r="K26" s="157"/>
      <c r="L26" s="157"/>
      <c r="M26" s="157"/>
      <c r="N26" s="156"/>
      <c r="O26" s="156"/>
      <c r="P26" s="156"/>
      <c r="Q26" s="156"/>
      <c r="R26" s="157"/>
      <c r="S26" s="157"/>
      <c r="T26" s="157"/>
      <c r="U26" s="157"/>
      <c r="V26" s="157"/>
      <c r="W26" s="157"/>
      <c r="X26" s="157"/>
      <c r="Y26" s="157"/>
      <c r="Z26" s="147"/>
      <c r="AA26" s="147"/>
      <c r="AB26" s="147"/>
      <c r="AC26" s="147"/>
      <c r="AD26" s="147"/>
      <c r="AE26" s="147"/>
      <c r="AF26" s="147"/>
      <c r="AG26" s="147"/>
      <c r="AH26" s="147"/>
      <c r="AI26" s="147"/>
      <c r="AJ26" s="147"/>
      <c r="AK26" s="147"/>
      <c r="AL26" s="147"/>
      <c r="AM26" s="147"/>
      <c r="AN26" s="147"/>
      <c r="AO26" s="147"/>
      <c r="AP26" s="147"/>
      <c r="AQ26" s="147"/>
      <c r="AR26" s="147"/>
      <c r="AS26" s="147"/>
      <c r="AT26" s="147"/>
      <c r="AU26" s="147"/>
      <c r="AV26" s="147"/>
      <c r="AW26" s="147"/>
      <c r="AX26" s="147"/>
      <c r="AY26" s="147"/>
      <c r="AZ26" s="147"/>
      <c r="BA26" s="147"/>
      <c r="BB26" s="147"/>
      <c r="BC26" s="147"/>
      <c r="BD26" s="147"/>
      <c r="BE26" s="147"/>
      <c r="BF26" s="147"/>
      <c r="BG26" s="147"/>
      <c r="BH26" s="147"/>
    </row>
    <row r="27" spans="1:60" x14ac:dyDescent="0.2">
      <c r="A27" s="3"/>
      <c r="B27" s="4"/>
      <c r="C27" s="180"/>
      <c r="D27" s="6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AE27">
        <v>15</v>
      </c>
      <c r="AF27">
        <v>21</v>
      </c>
      <c r="AG27" t="s">
        <v>111</v>
      </c>
    </row>
    <row r="28" spans="1:60" x14ac:dyDescent="0.2">
      <c r="A28" s="150"/>
      <c r="B28" s="151" t="s">
        <v>31</v>
      </c>
      <c r="C28" s="181"/>
      <c r="D28" s="152"/>
      <c r="E28" s="153"/>
      <c r="F28" s="153"/>
      <c r="G28" s="168">
        <f>G8</f>
        <v>0</v>
      </c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AE28">
        <f>SUMIF(L7:L26,AE27,G7:G26)</f>
        <v>0</v>
      </c>
      <c r="AF28">
        <f>SUMIF(L7:L26,AF27,G7:G26)</f>
        <v>0</v>
      </c>
      <c r="AG28" t="s">
        <v>136</v>
      </c>
    </row>
    <row r="29" spans="1:60" x14ac:dyDescent="0.2">
      <c r="A29" s="3"/>
      <c r="B29" s="4"/>
      <c r="C29" s="180"/>
      <c r="D29" s="6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</row>
    <row r="30" spans="1:60" x14ac:dyDescent="0.2">
      <c r="A30" s="3"/>
      <c r="B30" s="4"/>
      <c r="C30" s="180"/>
      <c r="D30" s="6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</row>
    <row r="31" spans="1:60" x14ac:dyDescent="0.2">
      <c r="A31" s="261" t="s">
        <v>137</v>
      </c>
      <c r="B31" s="261"/>
      <c r="C31" s="262"/>
      <c r="D31" s="6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</row>
    <row r="32" spans="1:60" x14ac:dyDescent="0.2">
      <c r="A32" s="241"/>
      <c r="B32" s="242"/>
      <c r="C32" s="243"/>
      <c r="D32" s="242"/>
      <c r="E32" s="242"/>
      <c r="F32" s="242"/>
      <c r="G32" s="244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AG32" t="s">
        <v>138</v>
      </c>
    </row>
    <row r="33" spans="1:33" x14ac:dyDescent="0.2">
      <c r="A33" s="245"/>
      <c r="B33" s="246"/>
      <c r="C33" s="247"/>
      <c r="D33" s="246"/>
      <c r="E33" s="246"/>
      <c r="F33" s="246"/>
      <c r="G33" s="248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</row>
    <row r="34" spans="1:33" x14ac:dyDescent="0.2">
      <c r="A34" s="245"/>
      <c r="B34" s="246"/>
      <c r="C34" s="247"/>
      <c r="D34" s="246"/>
      <c r="E34" s="246"/>
      <c r="F34" s="246"/>
      <c r="G34" s="248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</row>
    <row r="35" spans="1:33" x14ac:dyDescent="0.2">
      <c r="A35" s="245"/>
      <c r="B35" s="246"/>
      <c r="C35" s="247"/>
      <c r="D35" s="246"/>
      <c r="E35" s="246"/>
      <c r="F35" s="246"/>
      <c r="G35" s="248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</row>
    <row r="36" spans="1:33" x14ac:dyDescent="0.2">
      <c r="A36" s="249"/>
      <c r="B36" s="250"/>
      <c r="C36" s="251"/>
      <c r="D36" s="250"/>
      <c r="E36" s="250"/>
      <c r="F36" s="250"/>
      <c r="G36" s="252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</row>
    <row r="37" spans="1:33" x14ac:dyDescent="0.2">
      <c r="A37" s="3"/>
      <c r="B37" s="4"/>
      <c r="C37" s="180"/>
      <c r="D37" s="6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</row>
    <row r="38" spans="1:33" x14ac:dyDescent="0.2">
      <c r="C38" s="182"/>
      <c r="D38" s="10"/>
      <c r="AG38" t="s">
        <v>139</v>
      </c>
    </row>
    <row r="39" spans="1:33" x14ac:dyDescent="0.2">
      <c r="D39" s="10"/>
    </row>
    <row r="40" spans="1:33" x14ac:dyDescent="0.2">
      <c r="D40" s="10"/>
    </row>
    <row r="41" spans="1:33" x14ac:dyDescent="0.2">
      <c r="D41" s="10"/>
    </row>
    <row r="42" spans="1:33" x14ac:dyDescent="0.2">
      <c r="D42" s="10"/>
    </row>
    <row r="43" spans="1:33" x14ac:dyDescent="0.2">
      <c r="D43" s="10"/>
    </row>
    <row r="44" spans="1:33" x14ac:dyDescent="0.2">
      <c r="D44" s="10"/>
    </row>
    <row r="45" spans="1:33" x14ac:dyDescent="0.2">
      <c r="D45" s="10"/>
    </row>
    <row r="46" spans="1:33" x14ac:dyDescent="0.2">
      <c r="D46" s="10"/>
    </row>
    <row r="47" spans="1:33" x14ac:dyDescent="0.2">
      <c r="D47" s="10"/>
    </row>
    <row r="48" spans="1:33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  <row r="5001" spans="4:4" x14ac:dyDescent="0.2">
      <c r="D5001" s="10"/>
    </row>
    <row r="5002" spans="4:4" x14ac:dyDescent="0.2">
      <c r="D5002" s="10"/>
    </row>
    <row r="5003" spans="4:4" x14ac:dyDescent="0.2">
      <c r="D5003" s="10"/>
    </row>
    <row r="5004" spans="4:4" x14ac:dyDescent="0.2">
      <c r="D5004" s="10"/>
    </row>
    <row r="5005" spans="4:4" x14ac:dyDescent="0.2">
      <c r="D5005" s="10"/>
    </row>
    <row r="5006" spans="4:4" x14ac:dyDescent="0.2">
      <c r="D5006" s="10"/>
    </row>
    <row r="5007" spans="4:4" x14ac:dyDescent="0.2">
      <c r="D5007" s="10"/>
    </row>
  </sheetData>
  <sheetProtection algorithmName="SHA-512" hashValue="e350vugiGYClsJOrxqE6A0W48uv8NXUbe+0j1dA0nEgmzJ/2NzfZICSQ6VFdAG9bdYLJ0zyzbURBAlaWWdWnFg==" saltValue="nVSaOowW86WVzQoeKk0DtA==" spinCount="100000" sheet="1" formatRows="0"/>
  <mergeCells count="19">
    <mergeCell ref="C20:G20"/>
    <mergeCell ref="C23:G23"/>
    <mergeCell ref="C24:G24"/>
    <mergeCell ref="C25:G25"/>
    <mergeCell ref="C26:G26"/>
    <mergeCell ref="A32:G36"/>
    <mergeCell ref="A1:G1"/>
    <mergeCell ref="C2:G2"/>
    <mergeCell ref="C3:G3"/>
    <mergeCell ref="C4:G4"/>
    <mergeCell ref="A31:C31"/>
    <mergeCell ref="C12:G12"/>
    <mergeCell ref="C13:G13"/>
    <mergeCell ref="C14:G14"/>
    <mergeCell ref="C15:G15"/>
    <mergeCell ref="C16:G16"/>
    <mergeCell ref="C17:G17"/>
    <mergeCell ref="C18:G18"/>
    <mergeCell ref="C19:G19"/>
  </mergeCells>
  <pageMargins left="0.59055118110236204" right="0.196850393700787" top="0.78740157499999996" bottom="0.78740157499999996" header="0.3" footer="0.3"/>
  <pageSetup paperSize="9" orientation="landscape" horizontalDpi="0" verticalDpi="0" r:id="rId1"/>
  <headerFooter>
    <oddFooter>&amp;RStránka &amp;P z &amp;N&amp;LZpracováno programem BUILDpower S,  © RTS, a.s.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</sheetPr>
  <dimension ref="A1:BH5007"/>
  <sheetViews>
    <sheetView topLeftCell="A6" workbookViewId="0">
      <selection activeCell="A26" sqref="A26:XFD26"/>
    </sheetView>
  </sheetViews>
  <sheetFormatPr defaultRowHeight="12.75" outlineLevelRow="2" x14ac:dyDescent="0.2"/>
  <cols>
    <col min="1" max="1" width="3.42578125" customWidth="1"/>
    <col min="2" max="2" width="12.7109375" style="120" customWidth="1"/>
    <col min="3" max="3" width="38.28515625" style="120" customWidth="1"/>
    <col min="4" max="4" width="4.85546875" customWidth="1"/>
    <col min="5" max="5" width="10.7109375" customWidth="1"/>
    <col min="6" max="6" width="9.85546875" customWidth="1"/>
    <col min="7" max="7" width="12.7109375" customWidth="1"/>
    <col min="8" max="18" width="0" hidden="1" customWidth="1"/>
    <col min="20" max="20" width="9.28515625" customWidth="1"/>
    <col min="21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54" t="s">
        <v>7</v>
      </c>
      <c r="B1" s="254"/>
      <c r="C1" s="254"/>
      <c r="D1" s="254"/>
      <c r="E1" s="254"/>
      <c r="F1" s="254"/>
      <c r="G1" s="254"/>
      <c r="AG1" t="s">
        <v>99</v>
      </c>
    </row>
    <row r="2" spans="1:60" ht="25.15" customHeight="1" x14ac:dyDescent="0.2">
      <c r="A2" s="139" t="s">
        <v>8</v>
      </c>
      <c r="B2" s="48" t="s">
        <v>43</v>
      </c>
      <c r="C2" s="255" t="s">
        <v>44</v>
      </c>
      <c r="D2" s="256"/>
      <c r="E2" s="256"/>
      <c r="F2" s="256"/>
      <c r="G2" s="257"/>
      <c r="AG2" t="s">
        <v>100</v>
      </c>
    </row>
    <row r="3" spans="1:60" ht="25.15" customHeight="1" x14ac:dyDescent="0.2">
      <c r="A3" s="139" t="s">
        <v>9</v>
      </c>
      <c r="B3" s="48" t="s">
        <v>63</v>
      </c>
      <c r="C3" s="255" t="s">
        <v>64</v>
      </c>
      <c r="D3" s="256"/>
      <c r="E3" s="256"/>
      <c r="F3" s="256"/>
      <c r="G3" s="257"/>
      <c r="AC3" s="120" t="s">
        <v>100</v>
      </c>
      <c r="AG3" t="s">
        <v>101</v>
      </c>
    </row>
    <row r="4" spans="1:60" ht="25.15" customHeight="1" x14ac:dyDescent="0.2">
      <c r="A4" s="140" t="s">
        <v>10</v>
      </c>
      <c r="B4" s="141" t="s">
        <v>59</v>
      </c>
      <c r="C4" s="258" t="s">
        <v>60</v>
      </c>
      <c r="D4" s="259"/>
      <c r="E4" s="259"/>
      <c r="F4" s="259"/>
      <c r="G4" s="260"/>
      <c r="AG4" t="s">
        <v>102</v>
      </c>
    </row>
    <row r="5" spans="1:60" x14ac:dyDescent="0.2">
      <c r="D5" s="10"/>
    </row>
    <row r="6" spans="1:60" ht="38.25" x14ac:dyDescent="0.2">
      <c r="A6" s="143" t="s">
        <v>103</v>
      </c>
      <c r="B6" s="145" t="s">
        <v>104</v>
      </c>
      <c r="C6" s="145" t="s">
        <v>105</v>
      </c>
      <c r="D6" s="144" t="s">
        <v>106</v>
      </c>
      <c r="E6" s="143" t="s">
        <v>107</v>
      </c>
      <c r="F6" s="142" t="s">
        <v>108</v>
      </c>
      <c r="G6" s="143" t="s">
        <v>31</v>
      </c>
      <c r="H6" s="146" t="s">
        <v>32</v>
      </c>
      <c r="I6" s="146" t="s">
        <v>109</v>
      </c>
      <c r="J6" s="146" t="s">
        <v>33</v>
      </c>
      <c r="K6" s="146" t="s">
        <v>110</v>
      </c>
      <c r="L6" s="146" t="s">
        <v>111</v>
      </c>
      <c r="M6" s="146" t="s">
        <v>112</v>
      </c>
      <c r="N6" s="146" t="s">
        <v>113</v>
      </c>
      <c r="O6" s="146" t="s">
        <v>114</v>
      </c>
      <c r="P6" s="146" t="s">
        <v>115</v>
      </c>
      <c r="Q6" s="146" t="s">
        <v>116</v>
      </c>
      <c r="R6" s="146" t="s">
        <v>117</v>
      </c>
      <c r="S6" s="146" t="s">
        <v>118</v>
      </c>
      <c r="T6" s="146" t="s">
        <v>119</v>
      </c>
      <c r="U6" s="146" t="s">
        <v>120</v>
      </c>
      <c r="V6" s="146" t="s">
        <v>121</v>
      </c>
      <c r="W6" s="146" t="s">
        <v>122</v>
      </c>
      <c r="X6" s="146" t="s">
        <v>123</v>
      </c>
      <c r="Y6" s="146" t="s">
        <v>124</v>
      </c>
    </row>
    <row r="7" spans="1:60" hidden="1" x14ac:dyDescent="0.2">
      <c r="A7" s="3"/>
      <c r="B7" s="4"/>
      <c r="C7" s="4"/>
      <c r="D7" s="6"/>
      <c r="E7" s="148"/>
      <c r="F7" s="149"/>
      <c r="G7" s="149"/>
      <c r="H7" s="149"/>
      <c r="I7" s="149"/>
      <c r="J7" s="149"/>
      <c r="K7" s="149"/>
      <c r="L7" s="149"/>
      <c r="M7" s="149"/>
      <c r="N7" s="148"/>
      <c r="O7" s="148"/>
      <c r="P7" s="148"/>
      <c r="Q7" s="148"/>
      <c r="R7" s="149"/>
      <c r="S7" s="149"/>
      <c r="T7" s="149"/>
      <c r="U7" s="149"/>
      <c r="V7" s="149"/>
      <c r="W7" s="149"/>
      <c r="X7" s="149"/>
      <c r="Y7" s="149"/>
    </row>
    <row r="8" spans="1:60" x14ac:dyDescent="0.2">
      <c r="A8" s="162" t="s">
        <v>125</v>
      </c>
      <c r="B8" s="163" t="s">
        <v>95</v>
      </c>
      <c r="C8" s="177" t="s">
        <v>96</v>
      </c>
      <c r="D8" s="164"/>
      <c r="E8" s="165"/>
      <c r="F8" s="166"/>
      <c r="G8" s="166">
        <f>SUMIF(AG9:AG26,"&lt;&gt;NOR",G9:G26)</f>
        <v>0</v>
      </c>
      <c r="H8" s="166"/>
      <c r="I8" s="166">
        <f>SUM(I9:I26)</f>
        <v>0</v>
      </c>
      <c r="J8" s="166"/>
      <c r="K8" s="166">
        <f>SUM(K9:K26)</f>
        <v>0</v>
      </c>
      <c r="L8" s="166"/>
      <c r="M8" s="166">
        <f>SUM(M9:M26)</f>
        <v>0</v>
      </c>
      <c r="N8" s="165"/>
      <c r="O8" s="165">
        <f>SUM(O9:O26)</f>
        <v>0</v>
      </c>
      <c r="P8" s="165"/>
      <c r="Q8" s="165">
        <f>SUM(Q9:Q26)</f>
        <v>0</v>
      </c>
      <c r="R8" s="166"/>
      <c r="S8" s="166"/>
      <c r="T8" s="167"/>
      <c r="U8" s="161"/>
      <c r="V8" s="161">
        <f>SUM(V9:V26)</f>
        <v>0</v>
      </c>
      <c r="W8" s="161"/>
      <c r="X8" s="161"/>
      <c r="Y8" s="161"/>
      <c r="AG8" t="s">
        <v>126</v>
      </c>
    </row>
    <row r="9" spans="1:60" outlineLevel="1" x14ac:dyDescent="0.2">
      <c r="A9" s="169">
        <v>1</v>
      </c>
      <c r="B9" s="170" t="s">
        <v>127</v>
      </c>
      <c r="C9" s="178" t="s">
        <v>145</v>
      </c>
      <c r="D9" s="171" t="s">
        <v>128</v>
      </c>
      <c r="E9" s="172">
        <v>1</v>
      </c>
      <c r="F9" s="173"/>
      <c r="G9" s="174">
        <f>ROUND(E9*F9,2)</f>
        <v>0</v>
      </c>
      <c r="H9" s="173"/>
      <c r="I9" s="174">
        <f>ROUND(E9*H9,2)</f>
        <v>0</v>
      </c>
      <c r="J9" s="173"/>
      <c r="K9" s="174">
        <f>ROUND(E9*J9,2)</f>
        <v>0</v>
      </c>
      <c r="L9" s="174">
        <v>21</v>
      </c>
      <c r="M9" s="174">
        <f>G9*(1+L9/100)</f>
        <v>0</v>
      </c>
      <c r="N9" s="172">
        <v>0</v>
      </c>
      <c r="O9" s="172">
        <f>ROUND(E9*N9,2)</f>
        <v>0</v>
      </c>
      <c r="P9" s="172">
        <v>0</v>
      </c>
      <c r="Q9" s="172">
        <f>ROUND(E9*P9,2)</f>
        <v>0</v>
      </c>
      <c r="R9" s="174"/>
      <c r="S9" s="174" t="s">
        <v>129</v>
      </c>
      <c r="T9" s="175" t="s">
        <v>130</v>
      </c>
      <c r="U9" s="157">
        <v>0</v>
      </c>
      <c r="V9" s="157">
        <f>ROUND(E9*U9,2)</f>
        <v>0</v>
      </c>
      <c r="W9" s="157"/>
      <c r="X9" s="157" t="s">
        <v>131</v>
      </c>
      <c r="Y9" s="157" t="s">
        <v>132</v>
      </c>
      <c r="Z9" s="147"/>
      <c r="AA9" s="147"/>
      <c r="AB9" s="147"/>
      <c r="AC9" s="147"/>
      <c r="AD9" s="147"/>
      <c r="AE9" s="147"/>
      <c r="AF9" s="147"/>
      <c r="AG9" s="147" t="s">
        <v>133</v>
      </c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</row>
    <row r="10" spans="1:60" outlineLevel="2" x14ac:dyDescent="0.2">
      <c r="A10" s="154"/>
      <c r="B10" s="155"/>
      <c r="C10" s="183"/>
      <c r="D10" s="184"/>
      <c r="E10" s="184"/>
      <c r="F10" s="184"/>
      <c r="G10" s="184"/>
      <c r="H10" s="157"/>
      <c r="I10" s="157"/>
      <c r="J10" s="157"/>
      <c r="K10" s="157"/>
      <c r="L10" s="157"/>
      <c r="M10" s="157"/>
      <c r="N10" s="156"/>
      <c r="O10" s="156"/>
      <c r="P10" s="156"/>
      <c r="Q10" s="156"/>
      <c r="R10" s="157"/>
      <c r="S10" s="157"/>
      <c r="T10" s="157"/>
      <c r="U10" s="157"/>
      <c r="V10" s="157"/>
      <c r="W10" s="157"/>
      <c r="X10" s="157"/>
      <c r="Y10" s="157"/>
      <c r="Z10" s="147"/>
      <c r="AA10" s="147"/>
      <c r="AB10" s="147"/>
      <c r="AC10" s="147"/>
      <c r="AD10" s="147"/>
      <c r="AE10" s="147"/>
      <c r="AF10" s="147"/>
      <c r="AG10" s="147"/>
      <c r="AH10" s="147"/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47"/>
      <c r="BB10" s="147"/>
      <c r="BC10" s="147"/>
      <c r="BD10" s="147"/>
      <c r="BE10" s="147"/>
      <c r="BF10" s="147"/>
      <c r="BG10" s="147"/>
      <c r="BH10" s="147"/>
    </row>
    <row r="11" spans="1:60" outlineLevel="2" x14ac:dyDescent="0.2">
      <c r="A11" s="154"/>
      <c r="B11" s="155"/>
      <c r="C11" s="183" t="s">
        <v>146</v>
      </c>
      <c r="D11" s="184"/>
      <c r="E11" s="184"/>
      <c r="F11" s="184"/>
      <c r="G11" s="184"/>
      <c r="H11" s="157"/>
      <c r="I11" s="157"/>
      <c r="J11" s="157"/>
      <c r="K11" s="157"/>
      <c r="L11" s="157"/>
      <c r="M11" s="157"/>
      <c r="N11" s="156"/>
      <c r="O11" s="156"/>
      <c r="P11" s="156"/>
      <c r="Q11" s="156"/>
      <c r="R11" s="157"/>
      <c r="S11" s="157"/>
      <c r="T11" s="157"/>
      <c r="U11" s="157"/>
      <c r="V11" s="157"/>
      <c r="W11" s="157"/>
      <c r="X11" s="157"/>
      <c r="Y11" s="157"/>
      <c r="Z11" s="147"/>
      <c r="AA11" s="147"/>
      <c r="AB11" s="147"/>
      <c r="AC11" s="147"/>
      <c r="AD11" s="147"/>
      <c r="AE11" s="147"/>
      <c r="AF11" s="147"/>
      <c r="AG11" s="147"/>
      <c r="AH11" s="147"/>
      <c r="AI11" s="147"/>
      <c r="AJ11" s="147"/>
      <c r="AK11" s="147"/>
      <c r="AL11" s="147"/>
      <c r="AM11" s="147"/>
      <c r="AN11" s="147"/>
      <c r="AO11" s="147"/>
      <c r="AP11" s="147"/>
      <c r="AQ11" s="147"/>
      <c r="AR11" s="147"/>
      <c r="AS11" s="147"/>
      <c r="AT11" s="147"/>
      <c r="AU11" s="147"/>
      <c r="AV11" s="147"/>
      <c r="AW11" s="147"/>
      <c r="AX11" s="147"/>
      <c r="AY11" s="147"/>
      <c r="AZ11" s="147"/>
      <c r="BA11" s="147"/>
      <c r="BB11" s="147"/>
      <c r="BC11" s="147"/>
      <c r="BD11" s="147"/>
      <c r="BE11" s="147"/>
      <c r="BF11" s="147"/>
      <c r="BG11" s="147"/>
      <c r="BH11" s="147"/>
    </row>
    <row r="12" spans="1:60" ht="13.15" customHeight="1" outlineLevel="2" x14ac:dyDescent="0.2">
      <c r="A12" s="154"/>
      <c r="B12" s="155"/>
      <c r="C12" s="253" t="s">
        <v>147</v>
      </c>
      <c r="D12" s="253"/>
      <c r="E12" s="253"/>
      <c r="F12" s="253"/>
      <c r="G12" s="253"/>
      <c r="H12" s="157"/>
      <c r="I12" s="157"/>
      <c r="J12" s="157"/>
      <c r="K12" s="157"/>
      <c r="L12" s="157"/>
      <c r="M12" s="157"/>
      <c r="N12" s="156"/>
      <c r="O12" s="156"/>
      <c r="P12" s="156"/>
      <c r="Q12" s="156"/>
      <c r="R12" s="157"/>
      <c r="S12" s="157"/>
      <c r="T12" s="157"/>
      <c r="U12" s="157"/>
      <c r="V12" s="157"/>
      <c r="W12" s="157"/>
      <c r="X12" s="157"/>
      <c r="Y12" s="157"/>
      <c r="Z12" s="147"/>
      <c r="AA12" s="147"/>
      <c r="AB12" s="147"/>
      <c r="AC12" s="147"/>
      <c r="AD12" s="147"/>
      <c r="AE12" s="147"/>
      <c r="AF12" s="147"/>
      <c r="AG12" s="147"/>
      <c r="AH12" s="147"/>
      <c r="AI12" s="147"/>
      <c r="AJ12" s="147"/>
      <c r="AK12" s="147"/>
      <c r="AL12" s="147"/>
      <c r="AM12" s="147"/>
      <c r="AN12" s="147"/>
      <c r="AO12" s="147"/>
      <c r="AP12" s="147"/>
      <c r="AQ12" s="147"/>
      <c r="AR12" s="147"/>
      <c r="AS12" s="147"/>
      <c r="AT12" s="147"/>
      <c r="AU12" s="147"/>
      <c r="AV12" s="147"/>
      <c r="AW12" s="147"/>
      <c r="AX12" s="147"/>
      <c r="AY12" s="147"/>
      <c r="AZ12" s="147"/>
      <c r="BA12" s="147"/>
      <c r="BB12" s="147"/>
      <c r="BC12" s="147"/>
      <c r="BD12" s="147"/>
      <c r="BE12" s="147"/>
      <c r="BF12" s="147"/>
      <c r="BG12" s="147"/>
      <c r="BH12" s="147"/>
    </row>
    <row r="13" spans="1:60" ht="13.15" customHeight="1" outlineLevel="2" x14ac:dyDescent="0.2">
      <c r="A13" s="154"/>
      <c r="B13" s="155"/>
      <c r="C13" s="253" t="s">
        <v>148</v>
      </c>
      <c r="D13" s="253"/>
      <c r="E13" s="253"/>
      <c r="F13" s="253"/>
      <c r="G13" s="253"/>
      <c r="H13" s="157"/>
      <c r="I13" s="157"/>
      <c r="J13" s="157"/>
      <c r="K13" s="157"/>
      <c r="L13" s="157"/>
      <c r="M13" s="157"/>
      <c r="N13" s="156"/>
      <c r="O13" s="156"/>
      <c r="P13" s="156"/>
      <c r="Q13" s="156"/>
      <c r="R13" s="157"/>
      <c r="S13" s="157"/>
      <c r="T13" s="157"/>
      <c r="U13" s="157"/>
      <c r="V13" s="157"/>
      <c r="W13" s="157"/>
      <c r="X13" s="157"/>
      <c r="Y13" s="157"/>
      <c r="Z13" s="147"/>
      <c r="AA13" s="147"/>
      <c r="AB13" s="147"/>
      <c r="AC13" s="147"/>
      <c r="AD13" s="147"/>
      <c r="AE13" s="147"/>
      <c r="AF13" s="147"/>
      <c r="AG13" s="147"/>
      <c r="AH13" s="147"/>
      <c r="AI13" s="147"/>
      <c r="AJ13" s="147"/>
      <c r="AK13" s="147"/>
      <c r="AL13" s="147"/>
      <c r="AM13" s="147"/>
      <c r="AN13" s="147"/>
      <c r="AO13" s="147"/>
      <c r="AP13" s="147"/>
      <c r="AQ13" s="147"/>
      <c r="AR13" s="147"/>
      <c r="AS13" s="147"/>
      <c r="AT13" s="147"/>
      <c r="AU13" s="147"/>
      <c r="AV13" s="147"/>
      <c r="AW13" s="147"/>
      <c r="AX13" s="147"/>
      <c r="AY13" s="147"/>
      <c r="AZ13" s="147"/>
      <c r="BA13" s="147"/>
      <c r="BB13" s="147"/>
      <c r="BC13" s="147"/>
      <c r="BD13" s="147"/>
      <c r="BE13" s="147"/>
      <c r="BF13" s="147"/>
      <c r="BG13" s="147"/>
      <c r="BH13" s="147"/>
    </row>
    <row r="14" spans="1:60" outlineLevel="2" x14ac:dyDescent="0.2">
      <c r="A14" s="154"/>
      <c r="B14" s="155"/>
      <c r="C14" s="253" t="s">
        <v>149</v>
      </c>
      <c r="D14" s="253"/>
      <c r="E14" s="253"/>
      <c r="F14" s="253"/>
      <c r="G14" s="253"/>
      <c r="H14" s="157"/>
      <c r="I14" s="157"/>
      <c r="J14" s="157"/>
      <c r="K14" s="157"/>
      <c r="L14" s="157"/>
      <c r="M14" s="157"/>
      <c r="N14" s="156"/>
      <c r="O14" s="156"/>
      <c r="P14" s="156"/>
      <c r="Q14" s="156"/>
      <c r="R14" s="157"/>
      <c r="S14" s="157"/>
      <c r="T14" s="157"/>
      <c r="U14" s="157"/>
      <c r="V14" s="157"/>
      <c r="W14" s="157"/>
      <c r="X14" s="157"/>
      <c r="Y14" s="157"/>
      <c r="Z14" s="147"/>
      <c r="AA14" s="147"/>
      <c r="AB14" s="147"/>
      <c r="AC14" s="147"/>
      <c r="AD14" s="147"/>
      <c r="AE14" s="147"/>
      <c r="AF14" s="147"/>
      <c r="AG14" s="147"/>
      <c r="AH14" s="147"/>
      <c r="AI14" s="147"/>
      <c r="AJ14" s="147"/>
      <c r="AK14" s="147"/>
      <c r="AL14" s="147"/>
      <c r="AM14" s="147"/>
      <c r="AN14" s="147"/>
      <c r="AO14" s="147"/>
      <c r="AP14" s="147"/>
      <c r="AQ14" s="147"/>
      <c r="AR14" s="147"/>
      <c r="AS14" s="147"/>
      <c r="AT14" s="147"/>
      <c r="AU14" s="147"/>
      <c r="AV14" s="147"/>
      <c r="AW14" s="147"/>
      <c r="AX14" s="147"/>
      <c r="AY14" s="147"/>
      <c r="AZ14" s="147"/>
      <c r="BA14" s="147"/>
      <c r="BB14" s="147"/>
      <c r="BC14" s="147"/>
      <c r="BD14" s="147"/>
      <c r="BE14" s="147"/>
      <c r="BF14" s="147"/>
      <c r="BG14" s="147"/>
      <c r="BH14" s="147"/>
    </row>
    <row r="15" spans="1:60" outlineLevel="2" x14ac:dyDescent="0.2">
      <c r="A15" s="154"/>
      <c r="B15" s="155"/>
      <c r="C15" s="253" t="s">
        <v>150</v>
      </c>
      <c r="D15" s="253"/>
      <c r="E15" s="253"/>
      <c r="F15" s="253"/>
      <c r="G15" s="253"/>
      <c r="H15" s="157"/>
      <c r="I15" s="157"/>
      <c r="J15" s="157"/>
      <c r="K15" s="157"/>
      <c r="L15" s="157"/>
      <c r="M15" s="157"/>
      <c r="N15" s="156"/>
      <c r="O15" s="156"/>
      <c r="P15" s="156"/>
      <c r="Q15" s="156"/>
      <c r="R15" s="157"/>
      <c r="S15" s="157"/>
      <c r="T15" s="157"/>
      <c r="U15" s="157"/>
      <c r="V15" s="157"/>
      <c r="W15" s="157"/>
      <c r="X15" s="157"/>
      <c r="Y15" s="157"/>
      <c r="Z15" s="147"/>
      <c r="AA15" s="147"/>
      <c r="AB15" s="147"/>
      <c r="AC15" s="147"/>
      <c r="AD15" s="147"/>
      <c r="AE15" s="147"/>
      <c r="AF15" s="147"/>
      <c r="AG15" s="147"/>
      <c r="AH15" s="147"/>
      <c r="AI15" s="147"/>
      <c r="AJ15" s="147"/>
      <c r="AK15" s="147"/>
      <c r="AL15" s="147"/>
      <c r="AM15" s="147"/>
      <c r="AN15" s="147"/>
      <c r="AO15" s="147"/>
      <c r="AP15" s="147"/>
      <c r="AQ15" s="147"/>
      <c r="AR15" s="147"/>
      <c r="AS15" s="147"/>
      <c r="AT15" s="147"/>
      <c r="AU15" s="147"/>
      <c r="AV15" s="147"/>
      <c r="AW15" s="147"/>
      <c r="AX15" s="147"/>
      <c r="AY15" s="147"/>
      <c r="AZ15" s="147"/>
      <c r="BA15" s="147"/>
      <c r="BB15" s="147"/>
      <c r="BC15" s="147"/>
      <c r="BD15" s="147"/>
      <c r="BE15" s="147"/>
      <c r="BF15" s="147"/>
      <c r="BG15" s="147"/>
      <c r="BH15" s="147"/>
    </row>
    <row r="16" spans="1:60" ht="13.15" customHeight="1" outlineLevel="2" x14ac:dyDescent="0.2">
      <c r="A16" s="154"/>
      <c r="B16" s="155"/>
      <c r="C16" s="253" t="s">
        <v>151</v>
      </c>
      <c r="D16" s="253"/>
      <c r="E16" s="253"/>
      <c r="F16" s="253"/>
      <c r="G16" s="253"/>
      <c r="H16" s="157"/>
      <c r="I16" s="157"/>
      <c r="J16" s="157"/>
      <c r="K16" s="157"/>
      <c r="L16" s="157"/>
      <c r="M16" s="157"/>
      <c r="N16" s="156"/>
      <c r="O16" s="156"/>
      <c r="P16" s="156"/>
      <c r="Q16" s="156"/>
      <c r="R16" s="157"/>
      <c r="S16" s="157"/>
      <c r="T16" s="157"/>
      <c r="U16" s="157"/>
      <c r="V16" s="157"/>
      <c r="W16" s="157"/>
      <c r="X16" s="157"/>
      <c r="Y16" s="157"/>
      <c r="Z16" s="147"/>
      <c r="AA16" s="147"/>
      <c r="AB16" s="147"/>
      <c r="AC16" s="147"/>
      <c r="AD16" s="147"/>
      <c r="AE16" s="147"/>
      <c r="AF16" s="147"/>
      <c r="AG16" s="147"/>
      <c r="AH16" s="147"/>
      <c r="AI16" s="147"/>
      <c r="AJ16" s="147"/>
      <c r="AK16" s="147"/>
      <c r="AL16" s="147"/>
      <c r="AM16" s="147"/>
      <c r="AN16" s="147"/>
      <c r="AO16" s="147"/>
      <c r="AP16" s="147"/>
      <c r="AQ16" s="147"/>
      <c r="AR16" s="147"/>
      <c r="AS16" s="147"/>
      <c r="AT16" s="147"/>
      <c r="AU16" s="147"/>
      <c r="AV16" s="147"/>
      <c r="AW16" s="147"/>
      <c r="AX16" s="147"/>
      <c r="AY16" s="147"/>
      <c r="AZ16" s="147"/>
      <c r="BA16" s="147"/>
      <c r="BB16" s="147"/>
      <c r="BC16" s="147"/>
      <c r="BD16" s="147"/>
      <c r="BE16" s="147"/>
      <c r="BF16" s="147"/>
      <c r="BG16" s="147"/>
      <c r="BH16" s="147"/>
    </row>
    <row r="17" spans="1:60" outlineLevel="2" x14ac:dyDescent="0.2">
      <c r="A17" s="154"/>
      <c r="B17" s="155"/>
      <c r="C17" s="253" t="s">
        <v>152</v>
      </c>
      <c r="D17" s="253"/>
      <c r="E17" s="253"/>
      <c r="F17" s="253"/>
      <c r="G17" s="253"/>
      <c r="H17" s="157"/>
      <c r="I17" s="157"/>
      <c r="J17" s="157"/>
      <c r="K17" s="157"/>
      <c r="L17" s="157"/>
      <c r="M17" s="157"/>
      <c r="N17" s="156"/>
      <c r="O17" s="156"/>
      <c r="P17" s="156"/>
      <c r="Q17" s="156"/>
      <c r="R17" s="157"/>
      <c r="S17" s="157"/>
      <c r="T17" s="157"/>
      <c r="U17" s="157"/>
      <c r="V17" s="157"/>
      <c r="W17" s="157"/>
      <c r="X17" s="157"/>
      <c r="Y17" s="157"/>
      <c r="Z17" s="147"/>
      <c r="AA17" s="147"/>
      <c r="AB17" s="147"/>
      <c r="AC17" s="147"/>
      <c r="AD17" s="147"/>
      <c r="AE17" s="147"/>
      <c r="AF17" s="147"/>
      <c r="AG17" s="147"/>
      <c r="AH17" s="147"/>
      <c r="AI17" s="147"/>
      <c r="AJ17" s="147"/>
      <c r="AK17" s="147"/>
      <c r="AL17" s="147"/>
      <c r="AM17" s="147"/>
      <c r="AN17" s="147"/>
      <c r="AO17" s="147"/>
      <c r="AP17" s="147"/>
      <c r="AQ17" s="147"/>
      <c r="AR17" s="147"/>
      <c r="AS17" s="147"/>
      <c r="AT17" s="147"/>
      <c r="AU17" s="147"/>
      <c r="AV17" s="147"/>
      <c r="AW17" s="147"/>
      <c r="AX17" s="147"/>
      <c r="AY17" s="147"/>
      <c r="AZ17" s="147"/>
      <c r="BA17" s="147"/>
      <c r="BB17" s="147"/>
      <c r="BC17" s="147"/>
      <c r="BD17" s="147"/>
      <c r="BE17" s="147"/>
      <c r="BF17" s="147"/>
      <c r="BG17" s="147"/>
      <c r="BH17" s="147"/>
    </row>
    <row r="18" spans="1:60" outlineLevel="2" x14ac:dyDescent="0.2">
      <c r="A18" s="154"/>
      <c r="B18" s="155"/>
      <c r="C18" s="253" t="s">
        <v>153</v>
      </c>
      <c r="D18" s="253"/>
      <c r="E18" s="253"/>
      <c r="F18" s="253"/>
      <c r="G18" s="253"/>
      <c r="H18" s="157"/>
      <c r="I18" s="157"/>
      <c r="J18" s="157"/>
      <c r="K18" s="157"/>
      <c r="L18" s="157"/>
      <c r="M18" s="157"/>
      <c r="N18" s="156"/>
      <c r="O18" s="156"/>
      <c r="P18" s="156"/>
      <c r="Q18" s="156"/>
      <c r="R18" s="157"/>
      <c r="S18" s="157"/>
      <c r="T18" s="157"/>
      <c r="U18" s="157"/>
      <c r="V18" s="157"/>
      <c r="W18" s="157"/>
      <c r="X18" s="157"/>
      <c r="Y18" s="157"/>
      <c r="Z18" s="147"/>
      <c r="AA18" s="147"/>
      <c r="AB18" s="147"/>
      <c r="AC18" s="147"/>
      <c r="AD18" s="147"/>
      <c r="AE18" s="147"/>
      <c r="AF18" s="147"/>
      <c r="AG18" s="147"/>
      <c r="AH18" s="147"/>
      <c r="AI18" s="147"/>
      <c r="AJ18" s="147"/>
      <c r="AK18" s="147"/>
      <c r="AL18" s="147"/>
      <c r="AM18" s="147"/>
      <c r="AN18" s="147"/>
      <c r="AO18" s="147"/>
      <c r="AP18" s="147"/>
      <c r="AQ18" s="147"/>
      <c r="AR18" s="147"/>
      <c r="AS18" s="147"/>
      <c r="AT18" s="147"/>
      <c r="AU18" s="147"/>
      <c r="AV18" s="147"/>
      <c r="AW18" s="147"/>
      <c r="AX18" s="147"/>
      <c r="AY18" s="147"/>
      <c r="AZ18" s="147"/>
      <c r="BA18" s="147"/>
      <c r="BB18" s="147"/>
      <c r="BC18" s="147"/>
      <c r="BD18" s="147"/>
      <c r="BE18" s="147"/>
      <c r="BF18" s="147"/>
      <c r="BG18" s="147"/>
      <c r="BH18" s="147"/>
    </row>
    <row r="19" spans="1:60" ht="22.9" customHeight="1" outlineLevel="2" x14ac:dyDescent="0.2">
      <c r="A19" s="154"/>
      <c r="B19" s="155"/>
      <c r="C19" s="253" t="s">
        <v>154</v>
      </c>
      <c r="D19" s="253"/>
      <c r="E19" s="253"/>
      <c r="F19" s="253"/>
      <c r="G19" s="253"/>
      <c r="H19" s="157"/>
      <c r="I19" s="157"/>
      <c r="J19" s="157"/>
      <c r="K19" s="157"/>
      <c r="L19" s="157"/>
      <c r="M19" s="157"/>
      <c r="N19" s="156"/>
      <c r="O19" s="156"/>
      <c r="P19" s="156"/>
      <c r="Q19" s="156"/>
      <c r="R19" s="157"/>
      <c r="S19" s="157"/>
      <c r="T19" s="157"/>
      <c r="U19" s="157"/>
      <c r="V19" s="157"/>
      <c r="W19" s="157"/>
      <c r="X19" s="157"/>
      <c r="Y19" s="157"/>
      <c r="Z19" s="147"/>
      <c r="AA19" s="147"/>
      <c r="AB19" s="147"/>
      <c r="AC19" s="147"/>
      <c r="AD19" s="147"/>
      <c r="AE19" s="147"/>
      <c r="AF19" s="147"/>
      <c r="AG19" s="147"/>
      <c r="AH19" s="147"/>
      <c r="AI19" s="147"/>
      <c r="AJ19" s="147"/>
      <c r="AK19" s="147"/>
      <c r="AL19" s="147"/>
      <c r="AM19" s="147"/>
      <c r="AN19" s="147"/>
      <c r="AO19" s="147"/>
      <c r="AP19" s="147"/>
      <c r="AQ19" s="147"/>
      <c r="AR19" s="147"/>
      <c r="AS19" s="147"/>
      <c r="AT19" s="147"/>
      <c r="AU19" s="147"/>
      <c r="AV19" s="147"/>
      <c r="AW19" s="147"/>
      <c r="AX19" s="147"/>
      <c r="AY19" s="147"/>
      <c r="AZ19" s="147"/>
      <c r="BA19" s="147"/>
      <c r="BB19" s="147"/>
      <c r="BC19" s="147"/>
      <c r="BD19" s="147"/>
      <c r="BE19" s="147"/>
      <c r="BF19" s="147"/>
      <c r="BG19" s="147"/>
      <c r="BH19" s="147"/>
    </row>
    <row r="20" spans="1:60" outlineLevel="2" x14ac:dyDescent="0.2">
      <c r="A20" s="154"/>
      <c r="B20" s="155"/>
      <c r="C20" s="253" t="s">
        <v>155</v>
      </c>
      <c r="D20" s="253"/>
      <c r="E20" s="253"/>
      <c r="F20" s="253"/>
      <c r="G20" s="253"/>
      <c r="H20" s="157"/>
      <c r="I20" s="157"/>
      <c r="J20" s="157"/>
      <c r="K20" s="157"/>
      <c r="L20" s="157"/>
      <c r="M20" s="157"/>
      <c r="N20" s="156"/>
      <c r="O20" s="156"/>
      <c r="P20" s="156"/>
      <c r="Q20" s="156"/>
      <c r="R20" s="157"/>
      <c r="S20" s="157"/>
      <c r="T20" s="157"/>
      <c r="U20" s="157"/>
      <c r="V20" s="157"/>
      <c r="W20" s="157"/>
      <c r="X20" s="157"/>
      <c r="Y20" s="157"/>
      <c r="Z20" s="147"/>
      <c r="AA20" s="147"/>
      <c r="AB20" s="147"/>
      <c r="AC20" s="147"/>
      <c r="AD20" s="147"/>
      <c r="AE20" s="147"/>
      <c r="AF20" s="147"/>
      <c r="AG20" s="147"/>
      <c r="AH20" s="147"/>
      <c r="AI20" s="147"/>
      <c r="AJ20" s="147"/>
      <c r="AK20" s="147"/>
      <c r="AL20" s="147"/>
      <c r="AM20" s="147"/>
      <c r="AN20" s="147"/>
      <c r="AO20" s="147"/>
      <c r="AP20" s="147"/>
      <c r="AQ20" s="147"/>
      <c r="AR20" s="147"/>
      <c r="AS20" s="147"/>
      <c r="AT20" s="147"/>
      <c r="AU20" s="147"/>
      <c r="AV20" s="147"/>
      <c r="AW20" s="147"/>
      <c r="AX20" s="147"/>
      <c r="AY20" s="147"/>
      <c r="AZ20" s="147"/>
      <c r="BA20" s="147"/>
      <c r="BB20" s="147"/>
      <c r="BC20" s="147"/>
      <c r="BD20" s="147"/>
      <c r="BE20" s="147"/>
      <c r="BF20" s="147"/>
      <c r="BG20" s="147"/>
      <c r="BH20" s="147"/>
    </row>
    <row r="21" spans="1:60" outlineLevel="2" x14ac:dyDescent="0.2">
      <c r="A21" s="154"/>
      <c r="B21" s="155"/>
      <c r="C21" s="183"/>
      <c r="D21" s="183"/>
      <c r="E21" s="183"/>
      <c r="F21" s="183"/>
      <c r="G21" s="183"/>
      <c r="H21" s="157"/>
      <c r="I21" s="157"/>
      <c r="J21" s="157"/>
      <c r="K21" s="157"/>
      <c r="L21" s="157"/>
      <c r="M21" s="157"/>
      <c r="N21" s="156"/>
      <c r="O21" s="156"/>
      <c r="P21" s="156"/>
      <c r="Q21" s="156"/>
      <c r="R21" s="157"/>
      <c r="S21" s="157"/>
      <c r="T21" s="157"/>
      <c r="U21" s="157"/>
      <c r="V21" s="157"/>
      <c r="W21" s="157"/>
      <c r="X21" s="157"/>
      <c r="Y21" s="157"/>
      <c r="Z21" s="147"/>
      <c r="AA21" s="147"/>
      <c r="AB21" s="147"/>
      <c r="AC21" s="147"/>
      <c r="AD21" s="147"/>
      <c r="AE21" s="147"/>
      <c r="AF21" s="147"/>
      <c r="AG21" s="147"/>
      <c r="AH21" s="147"/>
      <c r="AI21" s="147"/>
      <c r="AJ21" s="147"/>
      <c r="AK21" s="147"/>
      <c r="AL21" s="147"/>
      <c r="AM21" s="147"/>
      <c r="AN21" s="147"/>
      <c r="AO21" s="147"/>
      <c r="AP21" s="147"/>
      <c r="AQ21" s="147"/>
      <c r="AR21" s="147"/>
      <c r="AS21" s="147"/>
      <c r="AT21" s="147"/>
      <c r="AU21" s="147"/>
      <c r="AV21" s="147"/>
      <c r="AW21" s="147"/>
      <c r="AX21" s="147"/>
      <c r="AY21" s="147"/>
      <c r="AZ21" s="147"/>
      <c r="BA21" s="147"/>
      <c r="BB21" s="147"/>
      <c r="BC21" s="147"/>
      <c r="BD21" s="147"/>
      <c r="BE21" s="147"/>
      <c r="BF21" s="147"/>
      <c r="BG21" s="147"/>
      <c r="BH21" s="147"/>
    </row>
    <row r="22" spans="1:60" outlineLevel="2" x14ac:dyDescent="0.2">
      <c r="A22" s="154"/>
      <c r="B22" s="155"/>
      <c r="C22" s="176" t="s">
        <v>156</v>
      </c>
      <c r="D22" s="176"/>
      <c r="E22" s="176"/>
      <c r="F22" s="176"/>
      <c r="G22" s="176"/>
      <c r="H22" s="157"/>
      <c r="I22" s="157"/>
      <c r="J22" s="157"/>
      <c r="K22" s="157"/>
      <c r="L22" s="157"/>
      <c r="M22" s="157"/>
      <c r="N22" s="156"/>
      <c r="O22" s="156"/>
      <c r="P22" s="156"/>
      <c r="Q22" s="156"/>
      <c r="R22" s="157"/>
      <c r="S22" s="157"/>
      <c r="T22" s="157"/>
      <c r="U22" s="157"/>
      <c r="V22" s="157"/>
      <c r="W22" s="157"/>
      <c r="X22" s="157"/>
      <c r="Y22" s="157"/>
      <c r="Z22" s="147"/>
      <c r="AA22" s="147"/>
      <c r="AB22" s="147"/>
      <c r="AC22" s="147"/>
      <c r="AD22" s="147"/>
      <c r="AE22" s="147"/>
      <c r="AF22" s="147"/>
      <c r="AG22" s="147"/>
      <c r="AH22" s="147"/>
      <c r="AI22" s="147"/>
      <c r="AJ22" s="147"/>
      <c r="AK22" s="147"/>
      <c r="AL22" s="147"/>
      <c r="AM22" s="147"/>
      <c r="AN22" s="147"/>
      <c r="AO22" s="147"/>
      <c r="AP22" s="147"/>
      <c r="AQ22" s="147"/>
      <c r="AR22" s="147"/>
      <c r="AS22" s="147"/>
      <c r="AT22" s="147"/>
      <c r="AU22" s="147"/>
      <c r="AV22" s="147"/>
      <c r="AW22" s="147"/>
      <c r="AX22" s="147"/>
      <c r="AY22" s="147"/>
      <c r="AZ22" s="147"/>
      <c r="BA22" s="147"/>
      <c r="BB22" s="147"/>
      <c r="BC22" s="147"/>
      <c r="BD22" s="147"/>
      <c r="BE22" s="147"/>
      <c r="BF22" s="147"/>
      <c r="BG22" s="147"/>
      <c r="BH22" s="147"/>
    </row>
    <row r="23" spans="1:60" ht="13.15" customHeight="1" outlineLevel="2" x14ac:dyDescent="0.2">
      <c r="A23" s="154"/>
      <c r="B23" s="155"/>
      <c r="C23" s="253" t="s">
        <v>157</v>
      </c>
      <c r="D23" s="253"/>
      <c r="E23" s="253"/>
      <c r="F23" s="253"/>
      <c r="G23" s="253"/>
      <c r="H23" s="157"/>
      <c r="I23" s="157"/>
      <c r="J23" s="157"/>
      <c r="K23" s="157"/>
      <c r="L23" s="157"/>
      <c r="M23" s="157"/>
      <c r="N23" s="156"/>
      <c r="O23" s="156"/>
      <c r="P23" s="156"/>
      <c r="Q23" s="156"/>
      <c r="R23" s="157"/>
      <c r="S23" s="157"/>
      <c r="T23" s="157"/>
      <c r="U23" s="157"/>
      <c r="V23" s="157"/>
      <c r="W23" s="157"/>
      <c r="X23" s="157"/>
      <c r="Y23" s="157"/>
      <c r="Z23" s="147"/>
      <c r="AA23" s="147"/>
      <c r="AB23" s="147"/>
      <c r="AC23" s="147"/>
      <c r="AD23" s="147"/>
      <c r="AE23" s="147"/>
      <c r="AF23" s="147"/>
      <c r="AG23" s="147"/>
      <c r="AH23" s="147"/>
      <c r="AI23" s="147"/>
      <c r="AJ23" s="147"/>
      <c r="AK23" s="147"/>
      <c r="AL23" s="147"/>
      <c r="AM23" s="147"/>
      <c r="AN23" s="147"/>
      <c r="AO23" s="147"/>
      <c r="AP23" s="147"/>
      <c r="AQ23" s="147"/>
      <c r="AR23" s="147"/>
      <c r="AS23" s="147"/>
      <c r="AT23" s="147"/>
      <c r="AU23" s="147"/>
      <c r="AV23" s="147"/>
      <c r="AW23" s="147"/>
      <c r="AX23" s="147"/>
      <c r="AY23" s="147"/>
      <c r="AZ23" s="147"/>
      <c r="BA23" s="147"/>
      <c r="BB23" s="147"/>
      <c r="BC23" s="147"/>
      <c r="BD23" s="147"/>
      <c r="BE23" s="147"/>
      <c r="BF23" s="147"/>
      <c r="BG23" s="147"/>
      <c r="BH23" s="147"/>
    </row>
    <row r="24" spans="1:60" outlineLevel="2" x14ac:dyDescent="0.2">
      <c r="A24" s="154"/>
      <c r="B24" s="155"/>
      <c r="C24" s="253" t="s">
        <v>158</v>
      </c>
      <c r="D24" s="253"/>
      <c r="E24" s="253"/>
      <c r="F24" s="253"/>
      <c r="G24" s="253"/>
      <c r="H24" s="157"/>
      <c r="I24" s="157"/>
      <c r="J24" s="157"/>
      <c r="K24" s="157"/>
      <c r="L24" s="157"/>
      <c r="M24" s="157"/>
      <c r="N24" s="156"/>
      <c r="O24" s="156"/>
      <c r="P24" s="156"/>
      <c r="Q24" s="156"/>
      <c r="R24" s="157"/>
      <c r="S24" s="157"/>
      <c r="T24" s="157"/>
      <c r="U24" s="157"/>
      <c r="V24" s="157"/>
      <c r="W24" s="157"/>
      <c r="X24" s="157"/>
      <c r="Y24" s="157"/>
      <c r="Z24" s="147"/>
      <c r="AA24" s="147"/>
      <c r="AB24" s="147"/>
      <c r="AC24" s="147"/>
      <c r="AD24" s="147"/>
      <c r="AE24" s="147"/>
      <c r="AF24" s="147"/>
      <c r="AG24" s="147"/>
      <c r="AH24" s="147"/>
      <c r="AI24" s="147"/>
      <c r="AJ24" s="147"/>
      <c r="AK24" s="147"/>
      <c r="AL24" s="147"/>
      <c r="AM24" s="147"/>
      <c r="AN24" s="147"/>
      <c r="AO24" s="147"/>
      <c r="AP24" s="147"/>
      <c r="AQ24" s="147"/>
      <c r="AR24" s="147"/>
      <c r="AS24" s="147"/>
      <c r="AT24" s="147"/>
      <c r="AU24" s="147"/>
      <c r="AV24" s="147"/>
      <c r="AW24" s="147"/>
      <c r="AX24" s="147"/>
      <c r="AY24" s="147"/>
      <c r="AZ24" s="147"/>
      <c r="BA24" s="147"/>
      <c r="BB24" s="147"/>
      <c r="BC24" s="147"/>
      <c r="BD24" s="147"/>
      <c r="BE24" s="147"/>
      <c r="BF24" s="147"/>
      <c r="BG24" s="147"/>
      <c r="BH24" s="147"/>
    </row>
    <row r="25" spans="1:60" outlineLevel="2" x14ac:dyDescent="0.2">
      <c r="A25" s="154"/>
      <c r="B25" s="155"/>
      <c r="C25" s="253" t="s">
        <v>159</v>
      </c>
      <c r="D25" s="253"/>
      <c r="E25" s="253"/>
      <c r="F25" s="253"/>
      <c r="G25" s="253"/>
      <c r="H25" s="157"/>
      <c r="I25" s="157"/>
      <c r="J25" s="157"/>
      <c r="K25" s="157"/>
      <c r="L25" s="157"/>
      <c r="M25" s="157"/>
      <c r="N25" s="156"/>
      <c r="O25" s="156"/>
      <c r="P25" s="156"/>
      <c r="Q25" s="156"/>
      <c r="R25" s="157"/>
      <c r="S25" s="157"/>
      <c r="T25" s="157"/>
      <c r="U25" s="157"/>
      <c r="V25" s="157"/>
      <c r="W25" s="157"/>
      <c r="X25" s="157"/>
      <c r="Y25" s="157"/>
      <c r="Z25" s="147"/>
      <c r="AA25" s="147"/>
      <c r="AB25" s="147"/>
      <c r="AC25" s="147"/>
      <c r="AD25" s="147"/>
      <c r="AE25" s="147"/>
      <c r="AF25" s="147"/>
      <c r="AG25" s="147"/>
      <c r="AH25" s="147"/>
      <c r="AI25" s="147"/>
      <c r="AJ25" s="147"/>
      <c r="AK25" s="147"/>
      <c r="AL25" s="147"/>
      <c r="AM25" s="147"/>
      <c r="AN25" s="147"/>
      <c r="AO25" s="147"/>
      <c r="AP25" s="147"/>
      <c r="AQ25" s="147"/>
      <c r="AR25" s="147"/>
      <c r="AS25" s="147"/>
      <c r="AT25" s="147"/>
      <c r="AU25" s="147"/>
      <c r="AV25" s="147"/>
      <c r="AW25" s="147"/>
      <c r="AX25" s="147"/>
      <c r="AY25" s="147"/>
      <c r="AZ25" s="147"/>
      <c r="BA25" s="147"/>
      <c r="BB25" s="147"/>
      <c r="BC25" s="147"/>
      <c r="BD25" s="147"/>
      <c r="BE25" s="147"/>
      <c r="BF25" s="147"/>
      <c r="BG25" s="147"/>
      <c r="BH25" s="147"/>
    </row>
    <row r="26" spans="1:60" ht="21" customHeight="1" outlineLevel="2" x14ac:dyDescent="0.2">
      <c r="A26" s="154"/>
      <c r="B26" s="155"/>
      <c r="C26" s="253" t="s">
        <v>160</v>
      </c>
      <c r="D26" s="253"/>
      <c r="E26" s="253"/>
      <c r="F26" s="253"/>
      <c r="G26" s="253"/>
      <c r="H26" s="157"/>
      <c r="I26" s="157"/>
      <c r="J26" s="157"/>
      <c r="K26" s="157"/>
      <c r="L26" s="157"/>
      <c r="M26" s="157"/>
      <c r="N26" s="156"/>
      <c r="O26" s="156"/>
      <c r="P26" s="156"/>
      <c r="Q26" s="156"/>
      <c r="R26" s="157"/>
      <c r="S26" s="157"/>
      <c r="T26" s="157"/>
      <c r="U26" s="157"/>
      <c r="V26" s="157"/>
      <c r="W26" s="157"/>
      <c r="X26" s="157"/>
      <c r="Y26" s="157"/>
      <c r="Z26" s="147"/>
      <c r="AA26" s="147"/>
      <c r="AB26" s="147"/>
      <c r="AC26" s="147"/>
      <c r="AD26" s="147"/>
      <c r="AE26" s="147"/>
      <c r="AF26" s="147"/>
      <c r="AG26" s="147"/>
      <c r="AH26" s="147"/>
      <c r="AI26" s="147"/>
      <c r="AJ26" s="147"/>
      <c r="AK26" s="147"/>
      <c r="AL26" s="147"/>
      <c r="AM26" s="147"/>
      <c r="AN26" s="147"/>
      <c r="AO26" s="147"/>
      <c r="AP26" s="147"/>
      <c r="AQ26" s="147"/>
      <c r="AR26" s="147"/>
      <c r="AS26" s="147"/>
      <c r="AT26" s="147"/>
      <c r="AU26" s="147"/>
      <c r="AV26" s="147"/>
      <c r="AW26" s="147"/>
      <c r="AX26" s="147"/>
      <c r="AY26" s="147"/>
      <c r="AZ26" s="147"/>
      <c r="BA26" s="147"/>
      <c r="BB26" s="147"/>
      <c r="BC26" s="147"/>
      <c r="BD26" s="147"/>
      <c r="BE26" s="147"/>
      <c r="BF26" s="147"/>
      <c r="BG26" s="147"/>
      <c r="BH26" s="147"/>
    </row>
    <row r="27" spans="1:60" x14ac:dyDescent="0.2">
      <c r="A27" s="3"/>
      <c r="B27" s="4"/>
      <c r="C27" s="180"/>
      <c r="D27" s="6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AE27">
        <v>15</v>
      </c>
      <c r="AF27">
        <v>21</v>
      </c>
      <c r="AG27" t="s">
        <v>111</v>
      </c>
    </row>
    <row r="28" spans="1:60" x14ac:dyDescent="0.2">
      <c r="A28" s="150"/>
      <c r="B28" s="151" t="s">
        <v>31</v>
      </c>
      <c r="C28" s="181"/>
      <c r="D28" s="152"/>
      <c r="E28" s="153"/>
      <c r="F28" s="153"/>
      <c r="G28" s="168">
        <f>G8</f>
        <v>0</v>
      </c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AE28">
        <f>SUMIF(L7:L26,AE27,G7:G26)</f>
        <v>0</v>
      </c>
      <c r="AF28">
        <f>SUMIF(L7:L26,AF27,G7:G26)</f>
        <v>0</v>
      </c>
      <c r="AG28" t="s">
        <v>136</v>
      </c>
    </row>
    <row r="29" spans="1:60" x14ac:dyDescent="0.2">
      <c r="A29" s="3"/>
      <c r="B29" s="4"/>
      <c r="C29" s="180"/>
      <c r="D29" s="6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</row>
    <row r="30" spans="1:60" x14ac:dyDescent="0.2">
      <c r="A30" s="3"/>
      <c r="B30" s="4"/>
      <c r="C30" s="180"/>
      <c r="D30" s="6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</row>
    <row r="31" spans="1:60" x14ac:dyDescent="0.2">
      <c r="A31" s="261" t="s">
        <v>137</v>
      </c>
      <c r="B31" s="261"/>
      <c r="C31" s="262"/>
      <c r="D31" s="6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</row>
    <row r="32" spans="1:60" x14ac:dyDescent="0.2">
      <c r="A32" s="241"/>
      <c r="B32" s="242"/>
      <c r="C32" s="243"/>
      <c r="D32" s="242"/>
      <c r="E32" s="242"/>
      <c r="F32" s="242"/>
      <c r="G32" s="244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AG32" t="s">
        <v>138</v>
      </c>
    </row>
    <row r="33" spans="1:33" x14ac:dyDescent="0.2">
      <c r="A33" s="245"/>
      <c r="B33" s="246"/>
      <c r="C33" s="247"/>
      <c r="D33" s="246"/>
      <c r="E33" s="246"/>
      <c r="F33" s="246"/>
      <c r="G33" s="248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</row>
    <row r="34" spans="1:33" x14ac:dyDescent="0.2">
      <c r="A34" s="245"/>
      <c r="B34" s="246"/>
      <c r="C34" s="247"/>
      <c r="D34" s="246"/>
      <c r="E34" s="246"/>
      <c r="F34" s="246"/>
      <c r="G34" s="248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</row>
    <row r="35" spans="1:33" x14ac:dyDescent="0.2">
      <c r="A35" s="245"/>
      <c r="B35" s="246"/>
      <c r="C35" s="247"/>
      <c r="D35" s="246"/>
      <c r="E35" s="246"/>
      <c r="F35" s="246"/>
      <c r="G35" s="248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</row>
    <row r="36" spans="1:33" x14ac:dyDescent="0.2">
      <c r="A36" s="249"/>
      <c r="B36" s="250"/>
      <c r="C36" s="251"/>
      <c r="D36" s="250"/>
      <c r="E36" s="250"/>
      <c r="F36" s="250"/>
      <c r="G36" s="252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</row>
    <row r="37" spans="1:33" x14ac:dyDescent="0.2">
      <c r="A37" s="3"/>
      <c r="B37" s="4"/>
      <c r="C37" s="180"/>
      <c r="D37" s="6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</row>
    <row r="38" spans="1:33" x14ac:dyDescent="0.2">
      <c r="C38" s="182"/>
      <c r="D38" s="10"/>
      <c r="AG38" t="s">
        <v>139</v>
      </c>
    </row>
    <row r="39" spans="1:33" x14ac:dyDescent="0.2">
      <c r="D39" s="10"/>
    </row>
    <row r="40" spans="1:33" x14ac:dyDescent="0.2">
      <c r="D40" s="10"/>
    </row>
    <row r="41" spans="1:33" x14ac:dyDescent="0.2">
      <c r="D41" s="10"/>
    </row>
    <row r="42" spans="1:33" x14ac:dyDescent="0.2">
      <c r="D42" s="10"/>
    </row>
    <row r="43" spans="1:33" x14ac:dyDescent="0.2">
      <c r="D43" s="10"/>
    </row>
    <row r="44" spans="1:33" x14ac:dyDescent="0.2">
      <c r="D44" s="10"/>
    </row>
    <row r="45" spans="1:33" x14ac:dyDescent="0.2">
      <c r="D45" s="10"/>
    </row>
    <row r="46" spans="1:33" x14ac:dyDescent="0.2">
      <c r="D46" s="10"/>
    </row>
    <row r="47" spans="1:33" x14ac:dyDescent="0.2">
      <c r="D47" s="10"/>
    </row>
    <row r="48" spans="1:33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  <row r="5001" spans="4:4" x14ac:dyDescent="0.2">
      <c r="D5001" s="10"/>
    </row>
    <row r="5002" spans="4:4" x14ac:dyDescent="0.2">
      <c r="D5002" s="10"/>
    </row>
    <row r="5003" spans="4:4" x14ac:dyDescent="0.2">
      <c r="D5003" s="10"/>
    </row>
    <row r="5004" spans="4:4" x14ac:dyDescent="0.2">
      <c r="D5004" s="10"/>
    </row>
    <row r="5005" spans="4:4" x14ac:dyDescent="0.2">
      <c r="D5005" s="10"/>
    </row>
    <row r="5006" spans="4:4" x14ac:dyDescent="0.2">
      <c r="D5006" s="10"/>
    </row>
    <row r="5007" spans="4:4" x14ac:dyDescent="0.2">
      <c r="D5007" s="10"/>
    </row>
  </sheetData>
  <sheetProtection algorithmName="SHA-512" hashValue="rfdZBoym6cA49sCrkigXVSEWaEiDh8ri/7ljkXmXFUHMSZkWPtC2TFcIxJTNAGQKC1539Sg7zIKCbL21DHc84w==" saltValue="y98k3ewbLc3M+w5FAl0ISQ==" spinCount="100000" sheet="1" formatRows="0"/>
  <mergeCells count="19">
    <mergeCell ref="C20:G20"/>
    <mergeCell ref="C23:G23"/>
    <mergeCell ref="C24:G24"/>
    <mergeCell ref="C25:G25"/>
    <mergeCell ref="C26:G26"/>
    <mergeCell ref="A32:G36"/>
    <mergeCell ref="A1:G1"/>
    <mergeCell ref="C2:G2"/>
    <mergeCell ref="C3:G3"/>
    <mergeCell ref="C4:G4"/>
    <mergeCell ref="A31:C31"/>
    <mergeCell ref="C12:G12"/>
    <mergeCell ref="C13:G13"/>
    <mergeCell ref="C14:G14"/>
    <mergeCell ref="C15:G15"/>
    <mergeCell ref="C16:G16"/>
    <mergeCell ref="C17:G17"/>
    <mergeCell ref="C18:G18"/>
    <mergeCell ref="C19:G19"/>
  </mergeCells>
  <pageMargins left="0.59055118110236204" right="0.196850393700787" top="0.78740157499999996" bottom="0.78740157499999996" header="0.3" footer="0.3"/>
  <pageSetup paperSize="9" orientation="landscape" horizontalDpi="0" verticalDpi="0" r:id="rId1"/>
  <headerFooter>
    <oddFooter>&amp;RStránka &amp;P z &amp;N&amp;LZpracováno programem BUILDpower S,  © RTS, a.s.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</sheetPr>
  <dimension ref="A1:BH5007"/>
  <sheetViews>
    <sheetView topLeftCell="A3" workbookViewId="0">
      <selection activeCell="C23" sqref="C23:G23"/>
    </sheetView>
  </sheetViews>
  <sheetFormatPr defaultRowHeight="12.75" outlineLevelRow="2" x14ac:dyDescent="0.2"/>
  <cols>
    <col min="1" max="1" width="3.42578125" customWidth="1"/>
    <col min="2" max="2" width="12.7109375" style="120" customWidth="1"/>
    <col min="3" max="3" width="38.28515625" style="120" customWidth="1"/>
    <col min="4" max="4" width="4.85546875" customWidth="1"/>
    <col min="5" max="5" width="10.7109375" customWidth="1"/>
    <col min="6" max="6" width="9.85546875" customWidth="1"/>
    <col min="7" max="7" width="12.7109375" customWidth="1"/>
    <col min="8" max="18" width="0" hidden="1" customWidth="1"/>
    <col min="20" max="20" width="9.28515625" customWidth="1"/>
    <col min="21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54" t="s">
        <v>7</v>
      </c>
      <c r="B1" s="254"/>
      <c r="C1" s="254"/>
      <c r="D1" s="254"/>
      <c r="E1" s="254"/>
      <c r="F1" s="254"/>
      <c r="G1" s="254"/>
      <c r="AG1" t="s">
        <v>99</v>
      </c>
    </row>
    <row r="2" spans="1:60" ht="25.15" customHeight="1" x14ac:dyDescent="0.2">
      <c r="A2" s="139" t="s">
        <v>8</v>
      </c>
      <c r="B2" s="48" t="s">
        <v>43</v>
      </c>
      <c r="C2" s="255" t="s">
        <v>44</v>
      </c>
      <c r="D2" s="256"/>
      <c r="E2" s="256"/>
      <c r="F2" s="256"/>
      <c r="G2" s="257"/>
      <c r="AG2" t="s">
        <v>100</v>
      </c>
    </row>
    <row r="3" spans="1:60" ht="25.15" customHeight="1" x14ac:dyDescent="0.2">
      <c r="A3" s="139" t="s">
        <v>9</v>
      </c>
      <c r="B3" s="48" t="s">
        <v>65</v>
      </c>
      <c r="C3" s="255" t="s">
        <v>66</v>
      </c>
      <c r="D3" s="256"/>
      <c r="E3" s="256"/>
      <c r="F3" s="256"/>
      <c r="G3" s="257"/>
      <c r="AC3" s="120" t="s">
        <v>100</v>
      </c>
      <c r="AG3" t="s">
        <v>101</v>
      </c>
    </row>
    <row r="4" spans="1:60" ht="25.15" customHeight="1" x14ac:dyDescent="0.2">
      <c r="A4" s="140" t="s">
        <v>10</v>
      </c>
      <c r="B4" s="141" t="s">
        <v>59</v>
      </c>
      <c r="C4" s="258" t="s">
        <v>60</v>
      </c>
      <c r="D4" s="259"/>
      <c r="E4" s="259"/>
      <c r="F4" s="259"/>
      <c r="G4" s="260"/>
      <c r="AG4" t="s">
        <v>102</v>
      </c>
    </row>
    <row r="5" spans="1:60" x14ac:dyDescent="0.2">
      <c r="D5" s="10"/>
    </row>
    <row r="6" spans="1:60" ht="38.25" x14ac:dyDescent="0.2">
      <c r="A6" s="143" t="s">
        <v>103</v>
      </c>
      <c r="B6" s="145" t="s">
        <v>104</v>
      </c>
      <c r="C6" s="145" t="s">
        <v>105</v>
      </c>
      <c r="D6" s="144" t="s">
        <v>106</v>
      </c>
      <c r="E6" s="143" t="s">
        <v>107</v>
      </c>
      <c r="F6" s="142" t="s">
        <v>108</v>
      </c>
      <c r="G6" s="143" t="s">
        <v>31</v>
      </c>
      <c r="H6" s="146" t="s">
        <v>32</v>
      </c>
      <c r="I6" s="146" t="s">
        <v>109</v>
      </c>
      <c r="J6" s="146" t="s">
        <v>33</v>
      </c>
      <c r="K6" s="146" t="s">
        <v>110</v>
      </c>
      <c r="L6" s="146" t="s">
        <v>111</v>
      </c>
      <c r="M6" s="146" t="s">
        <v>112</v>
      </c>
      <c r="N6" s="146" t="s">
        <v>113</v>
      </c>
      <c r="O6" s="146" t="s">
        <v>114</v>
      </c>
      <c r="P6" s="146" t="s">
        <v>115</v>
      </c>
      <c r="Q6" s="146" t="s">
        <v>116</v>
      </c>
      <c r="R6" s="146" t="s">
        <v>117</v>
      </c>
      <c r="S6" s="146" t="s">
        <v>118</v>
      </c>
      <c r="T6" s="146" t="s">
        <v>119</v>
      </c>
      <c r="U6" s="146" t="s">
        <v>120</v>
      </c>
      <c r="V6" s="146" t="s">
        <v>121</v>
      </c>
      <c r="W6" s="146" t="s">
        <v>122</v>
      </c>
      <c r="X6" s="146" t="s">
        <v>123</v>
      </c>
      <c r="Y6" s="146" t="s">
        <v>124</v>
      </c>
    </row>
    <row r="7" spans="1:60" hidden="1" x14ac:dyDescent="0.2">
      <c r="A7" s="3"/>
      <c r="B7" s="4"/>
      <c r="C7" s="4"/>
      <c r="D7" s="6"/>
      <c r="E7" s="148"/>
      <c r="F7" s="149"/>
      <c r="G7" s="149"/>
      <c r="H7" s="149"/>
      <c r="I7" s="149"/>
      <c r="J7" s="149"/>
      <c r="K7" s="149"/>
      <c r="L7" s="149"/>
      <c r="M7" s="149"/>
      <c r="N7" s="148"/>
      <c r="O7" s="148"/>
      <c r="P7" s="148"/>
      <c r="Q7" s="148"/>
      <c r="R7" s="149"/>
      <c r="S7" s="149"/>
      <c r="T7" s="149"/>
      <c r="U7" s="149"/>
      <c r="V7" s="149"/>
      <c r="W7" s="149"/>
      <c r="X7" s="149"/>
      <c r="Y7" s="149"/>
    </row>
    <row r="8" spans="1:60" x14ac:dyDescent="0.2">
      <c r="A8" s="162" t="s">
        <v>125</v>
      </c>
      <c r="B8" s="163" t="s">
        <v>95</v>
      </c>
      <c r="C8" s="177" t="s">
        <v>96</v>
      </c>
      <c r="D8" s="164"/>
      <c r="E8" s="165"/>
      <c r="F8" s="166"/>
      <c r="G8" s="166">
        <f>SUMIF(AG9:AG26,"&lt;&gt;NOR",G9:G26)</f>
        <v>0</v>
      </c>
      <c r="H8" s="166"/>
      <c r="I8" s="166">
        <f>SUM(I9:I26)</f>
        <v>0</v>
      </c>
      <c r="J8" s="166"/>
      <c r="K8" s="166">
        <f>SUM(K9:K26)</f>
        <v>0</v>
      </c>
      <c r="L8" s="166"/>
      <c r="M8" s="166">
        <f>SUM(M9:M26)</f>
        <v>0</v>
      </c>
      <c r="N8" s="165"/>
      <c r="O8" s="165">
        <f>SUM(O9:O26)</f>
        <v>0</v>
      </c>
      <c r="P8" s="165"/>
      <c r="Q8" s="165">
        <f>SUM(Q9:Q26)</f>
        <v>0</v>
      </c>
      <c r="R8" s="166"/>
      <c r="S8" s="166"/>
      <c r="T8" s="167"/>
      <c r="U8" s="161"/>
      <c r="V8" s="161">
        <f>SUM(V9:V26)</f>
        <v>0</v>
      </c>
      <c r="W8" s="161"/>
      <c r="X8" s="161"/>
      <c r="Y8" s="161"/>
      <c r="AG8" t="s">
        <v>126</v>
      </c>
    </row>
    <row r="9" spans="1:60" outlineLevel="1" x14ac:dyDescent="0.2">
      <c r="A9" s="169">
        <v>1</v>
      </c>
      <c r="B9" s="170" t="s">
        <v>127</v>
      </c>
      <c r="C9" s="178" t="s">
        <v>145</v>
      </c>
      <c r="D9" s="171" t="s">
        <v>128</v>
      </c>
      <c r="E9" s="172">
        <v>1</v>
      </c>
      <c r="F9" s="173"/>
      <c r="G9" s="174">
        <f>ROUND(E9*F9,2)</f>
        <v>0</v>
      </c>
      <c r="H9" s="173"/>
      <c r="I9" s="174">
        <f>ROUND(E9*H9,2)</f>
        <v>0</v>
      </c>
      <c r="J9" s="173"/>
      <c r="K9" s="174">
        <f>ROUND(E9*J9,2)</f>
        <v>0</v>
      </c>
      <c r="L9" s="174">
        <v>21</v>
      </c>
      <c r="M9" s="174">
        <f>G9*(1+L9/100)</f>
        <v>0</v>
      </c>
      <c r="N9" s="172">
        <v>0</v>
      </c>
      <c r="O9" s="172">
        <f>ROUND(E9*N9,2)</f>
        <v>0</v>
      </c>
      <c r="P9" s="172">
        <v>0</v>
      </c>
      <c r="Q9" s="172">
        <f>ROUND(E9*P9,2)</f>
        <v>0</v>
      </c>
      <c r="R9" s="174"/>
      <c r="S9" s="174" t="s">
        <v>129</v>
      </c>
      <c r="T9" s="175" t="s">
        <v>130</v>
      </c>
      <c r="U9" s="157">
        <v>0</v>
      </c>
      <c r="V9" s="157">
        <f>ROUND(E9*U9,2)</f>
        <v>0</v>
      </c>
      <c r="W9" s="157"/>
      <c r="X9" s="157" t="s">
        <v>131</v>
      </c>
      <c r="Y9" s="157" t="s">
        <v>132</v>
      </c>
      <c r="Z9" s="147"/>
      <c r="AA9" s="147"/>
      <c r="AB9" s="147"/>
      <c r="AC9" s="147"/>
      <c r="AD9" s="147"/>
      <c r="AE9" s="147"/>
      <c r="AF9" s="147"/>
      <c r="AG9" s="147" t="s">
        <v>133</v>
      </c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</row>
    <row r="10" spans="1:60" outlineLevel="2" x14ac:dyDescent="0.2">
      <c r="A10" s="154"/>
      <c r="B10" s="155"/>
      <c r="C10" s="183"/>
      <c r="D10" s="184"/>
      <c r="E10" s="184"/>
      <c r="F10" s="184"/>
      <c r="G10" s="184"/>
      <c r="H10" s="157"/>
      <c r="I10" s="157"/>
      <c r="J10" s="157"/>
      <c r="K10" s="157"/>
      <c r="L10" s="157"/>
      <c r="M10" s="157"/>
      <c r="N10" s="156"/>
      <c r="O10" s="156"/>
      <c r="P10" s="156"/>
      <c r="Q10" s="156"/>
      <c r="R10" s="157"/>
      <c r="S10" s="157"/>
      <c r="T10" s="157"/>
      <c r="U10" s="157"/>
      <c r="V10" s="157"/>
      <c r="W10" s="157"/>
      <c r="X10" s="157"/>
      <c r="Y10" s="157"/>
      <c r="Z10" s="147"/>
      <c r="AA10" s="147"/>
      <c r="AB10" s="147"/>
      <c r="AC10" s="147"/>
      <c r="AD10" s="147"/>
      <c r="AE10" s="147"/>
      <c r="AF10" s="147"/>
      <c r="AG10" s="147"/>
      <c r="AH10" s="147"/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47"/>
      <c r="BB10" s="147"/>
      <c r="BC10" s="147"/>
      <c r="BD10" s="147"/>
      <c r="BE10" s="147"/>
      <c r="BF10" s="147"/>
      <c r="BG10" s="147"/>
      <c r="BH10" s="147"/>
    </row>
    <row r="11" spans="1:60" outlineLevel="2" x14ac:dyDescent="0.2">
      <c r="A11" s="154"/>
      <c r="B11" s="155"/>
      <c r="C11" s="183" t="s">
        <v>146</v>
      </c>
      <c r="D11" s="184"/>
      <c r="E11" s="184"/>
      <c r="F11" s="184"/>
      <c r="G11" s="184"/>
      <c r="H11" s="157"/>
      <c r="I11" s="157"/>
      <c r="J11" s="157"/>
      <c r="K11" s="157"/>
      <c r="L11" s="157"/>
      <c r="M11" s="157"/>
      <c r="N11" s="156"/>
      <c r="O11" s="156"/>
      <c r="P11" s="156"/>
      <c r="Q11" s="156"/>
      <c r="R11" s="157"/>
      <c r="S11" s="157"/>
      <c r="T11" s="157"/>
      <c r="U11" s="157"/>
      <c r="V11" s="157"/>
      <c r="W11" s="157"/>
      <c r="X11" s="157"/>
      <c r="Y11" s="157"/>
      <c r="Z11" s="147"/>
      <c r="AA11" s="147"/>
      <c r="AB11" s="147"/>
      <c r="AC11" s="147"/>
      <c r="AD11" s="147"/>
      <c r="AE11" s="147"/>
      <c r="AF11" s="147"/>
      <c r="AG11" s="147"/>
      <c r="AH11" s="147"/>
      <c r="AI11" s="147"/>
      <c r="AJ11" s="147"/>
      <c r="AK11" s="147"/>
      <c r="AL11" s="147"/>
      <c r="AM11" s="147"/>
      <c r="AN11" s="147"/>
      <c r="AO11" s="147"/>
      <c r="AP11" s="147"/>
      <c r="AQ11" s="147"/>
      <c r="AR11" s="147"/>
      <c r="AS11" s="147"/>
      <c r="AT11" s="147"/>
      <c r="AU11" s="147"/>
      <c r="AV11" s="147"/>
      <c r="AW11" s="147"/>
      <c r="AX11" s="147"/>
      <c r="AY11" s="147"/>
      <c r="AZ11" s="147"/>
      <c r="BA11" s="147"/>
      <c r="BB11" s="147"/>
      <c r="BC11" s="147"/>
      <c r="BD11" s="147"/>
      <c r="BE11" s="147"/>
      <c r="BF11" s="147"/>
      <c r="BG11" s="147"/>
      <c r="BH11" s="147"/>
    </row>
    <row r="12" spans="1:60" ht="13.15" customHeight="1" outlineLevel="2" x14ac:dyDescent="0.2">
      <c r="A12" s="154"/>
      <c r="B12" s="155"/>
      <c r="C12" s="253" t="s">
        <v>147</v>
      </c>
      <c r="D12" s="253"/>
      <c r="E12" s="253"/>
      <c r="F12" s="253"/>
      <c r="G12" s="253"/>
      <c r="H12" s="157"/>
      <c r="I12" s="157"/>
      <c r="J12" s="157"/>
      <c r="K12" s="157"/>
      <c r="L12" s="157"/>
      <c r="M12" s="157"/>
      <c r="N12" s="156"/>
      <c r="O12" s="156"/>
      <c r="P12" s="156"/>
      <c r="Q12" s="156"/>
      <c r="R12" s="157"/>
      <c r="S12" s="157"/>
      <c r="T12" s="157"/>
      <c r="U12" s="157"/>
      <c r="V12" s="157"/>
      <c r="W12" s="157"/>
      <c r="X12" s="157"/>
      <c r="Y12" s="157"/>
      <c r="Z12" s="147"/>
      <c r="AA12" s="147"/>
      <c r="AB12" s="147"/>
      <c r="AC12" s="147"/>
      <c r="AD12" s="147"/>
      <c r="AE12" s="147"/>
      <c r="AF12" s="147"/>
      <c r="AG12" s="147"/>
      <c r="AH12" s="147"/>
      <c r="AI12" s="147"/>
      <c r="AJ12" s="147"/>
      <c r="AK12" s="147"/>
      <c r="AL12" s="147"/>
      <c r="AM12" s="147"/>
      <c r="AN12" s="147"/>
      <c r="AO12" s="147"/>
      <c r="AP12" s="147"/>
      <c r="AQ12" s="147"/>
      <c r="AR12" s="147"/>
      <c r="AS12" s="147"/>
      <c r="AT12" s="147"/>
      <c r="AU12" s="147"/>
      <c r="AV12" s="147"/>
      <c r="AW12" s="147"/>
      <c r="AX12" s="147"/>
      <c r="AY12" s="147"/>
      <c r="AZ12" s="147"/>
      <c r="BA12" s="147"/>
      <c r="BB12" s="147"/>
      <c r="BC12" s="147"/>
      <c r="BD12" s="147"/>
      <c r="BE12" s="147"/>
      <c r="BF12" s="147"/>
      <c r="BG12" s="147"/>
      <c r="BH12" s="147"/>
    </row>
    <row r="13" spans="1:60" ht="13.15" customHeight="1" outlineLevel="2" x14ac:dyDescent="0.2">
      <c r="A13" s="154"/>
      <c r="B13" s="155"/>
      <c r="C13" s="253" t="s">
        <v>148</v>
      </c>
      <c r="D13" s="253"/>
      <c r="E13" s="253"/>
      <c r="F13" s="253"/>
      <c r="G13" s="253"/>
      <c r="H13" s="157"/>
      <c r="I13" s="157"/>
      <c r="J13" s="157"/>
      <c r="K13" s="157"/>
      <c r="L13" s="157"/>
      <c r="M13" s="157"/>
      <c r="N13" s="156"/>
      <c r="O13" s="156"/>
      <c r="P13" s="156"/>
      <c r="Q13" s="156"/>
      <c r="R13" s="157"/>
      <c r="S13" s="157"/>
      <c r="T13" s="157"/>
      <c r="U13" s="157"/>
      <c r="V13" s="157"/>
      <c r="W13" s="157"/>
      <c r="X13" s="157"/>
      <c r="Y13" s="157"/>
      <c r="Z13" s="147"/>
      <c r="AA13" s="147"/>
      <c r="AB13" s="147"/>
      <c r="AC13" s="147"/>
      <c r="AD13" s="147"/>
      <c r="AE13" s="147"/>
      <c r="AF13" s="147"/>
      <c r="AG13" s="147"/>
      <c r="AH13" s="147"/>
      <c r="AI13" s="147"/>
      <c r="AJ13" s="147"/>
      <c r="AK13" s="147"/>
      <c r="AL13" s="147"/>
      <c r="AM13" s="147"/>
      <c r="AN13" s="147"/>
      <c r="AO13" s="147"/>
      <c r="AP13" s="147"/>
      <c r="AQ13" s="147"/>
      <c r="AR13" s="147"/>
      <c r="AS13" s="147"/>
      <c r="AT13" s="147"/>
      <c r="AU13" s="147"/>
      <c r="AV13" s="147"/>
      <c r="AW13" s="147"/>
      <c r="AX13" s="147"/>
      <c r="AY13" s="147"/>
      <c r="AZ13" s="147"/>
      <c r="BA13" s="147"/>
      <c r="BB13" s="147"/>
      <c r="BC13" s="147"/>
      <c r="BD13" s="147"/>
      <c r="BE13" s="147"/>
      <c r="BF13" s="147"/>
      <c r="BG13" s="147"/>
      <c r="BH13" s="147"/>
    </row>
    <row r="14" spans="1:60" outlineLevel="2" x14ac:dyDescent="0.2">
      <c r="A14" s="154"/>
      <c r="B14" s="155"/>
      <c r="C14" s="253" t="s">
        <v>149</v>
      </c>
      <c r="D14" s="253"/>
      <c r="E14" s="253"/>
      <c r="F14" s="253"/>
      <c r="G14" s="253"/>
      <c r="H14" s="157"/>
      <c r="I14" s="157"/>
      <c r="J14" s="157"/>
      <c r="K14" s="157"/>
      <c r="L14" s="157"/>
      <c r="M14" s="157"/>
      <c r="N14" s="156"/>
      <c r="O14" s="156"/>
      <c r="P14" s="156"/>
      <c r="Q14" s="156"/>
      <c r="R14" s="157"/>
      <c r="S14" s="157"/>
      <c r="T14" s="157"/>
      <c r="U14" s="157"/>
      <c r="V14" s="157"/>
      <c r="W14" s="157"/>
      <c r="X14" s="157"/>
      <c r="Y14" s="157"/>
      <c r="Z14" s="147"/>
      <c r="AA14" s="147"/>
      <c r="AB14" s="147"/>
      <c r="AC14" s="147"/>
      <c r="AD14" s="147"/>
      <c r="AE14" s="147"/>
      <c r="AF14" s="147"/>
      <c r="AG14" s="147"/>
      <c r="AH14" s="147"/>
      <c r="AI14" s="147"/>
      <c r="AJ14" s="147"/>
      <c r="AK14" s="147"/>
      <c r="AL14" s="147"/>
      <c r="AM14" s="147"/>
      <c r="AN14" s="147"/>
      <c r="AO14" s="147"/>
      <c r="AP14" s="147"/>
      <c r="AQ14" s="147"/>
      <c r="AR14" s="147"/>
      <c r="AS14" s="147"/>
      <c r="AT14" s="147"/>
      <c r="AU14" s="147"/>
      <c r="AV14" s="147"/>
      <c r="AW14" s="147"/>
      <c r="AX14" s="147"/>
      <c r="AY14" s="147"/>
      <c r="AZ14" s="147"/>
      <c r="BA14" s="147"/>
      <c r="BB14" s="147"/>
      <c r="BC14" s="147"/>
      <c r="BD14" s="147"/>
      <c r="BE14" s="147"/>
      <c r="BF14" s="147"/>
      <c r="BG14" s="147"/>
      <c r="BH14" s="147"/>
    </row>
    <row r="15" spans="1:60" outlineLevel="2" x14ac:dyDescent="0.2">
      <c r="A15" s="154"/>
      <c r="B15" s="155"/>
      <c r="C15" s="253" t="s">
        <v>150</v>
      </c>
      <c r="D15" s="253"/>
      <c r="E15" s="253"/>
      <c r="F15" s="253"/>
      <c r="G15" s="253"/>
      <c r="H15" s="157"/>
      <c r="I15" s="157"/>
      <c r="J15" s="157"/>
      <c r="K15" s="157"/>
      <c r="L15" s="157"/>
      <c r="M15" s="157"/>
      <c r="N15" s="156"/>
      <c r="O15" s="156"/>
      <c r="P15" s="156"/>
      <c r="Q15" s="156"/>
      <c r="R15" s="157"/>
      <c r="S15" s="157"/>
      <c r="T15" s="157"/>
      <c r="U15" s="157"/>
      <c r="V15" s="157"/>
      <c r="W15" s="157"/>
      <c r="X15" s="157"/>
      <c r="Y15" s="157"/>
      <c r="Z15" s="147"/>
      <c r="AA15" s="147"/>
      <c r="AB15" s="147"/>
      <c r="AC15" s="147"/>
      <c r="AD15" s="147"/>
      <c r="AE15" s="147"/>
      <c r="AF15" s="147"/>
      <c r="AG15" s="147"/>
      <c r="AH15" s="147"/>
      <c r="AI15" s="147"/>
      <c r="AJ15" s="147"/>
      <c r="AK15" s="147"/>
      <c r="AL15" s="147"/>
      <c r="AM15" s="147"/>
      <c r="AN15" s="147"/>
      <c r="AO15" s="147"/>
      <c r="AP15" s="147"/>
      <c r="AQ15" s="147"/>
      <c r="AR15" s="147"/>
      <c r="AS15" s="147"/>
      <c r="AT15" s="147"/>
      <c r="AU15" s="147"/>
      <c r="AV15" s="147"/>
      <c r="AW15" s="147"/>
      <c r="AX15" s="147"/>
      <c r="AY15" s="147"/>
      <c r="AZ15" s="147"/>
      <c r="BA15" s="147"/>
      <c r="BB15" s="147"/>
      <c r="BC15" s="147"/>
      <c r="BD15" s="147"/>
      <c r="BE15" s="147"/>
      <c r="BF15" s="147"/>
      <c r="BG15" s="147"/>
      <c r="BH15" s="147"/>
    </row>
    <row r="16" spans="1:60" ht="13.15" customHeight="1" outlineLevel="2" x14ac:dyDescent="0.2">
      <c r="A16" s="154"/>
      <c r="B16" s="155"/>
      <c r="C16" s="253" t="s">
        <v>151</v>
      </c>
      <c r="D16" s="253"/>
      <c r="E16" s="253"/>
      <c r="F16" s="253"/>
      <c r="G16" s="253"/>
      <c r="H16" s="157"/>
      <c r="I16" s="157"/>
      <c r="J16" s="157"/>
      <c r="K16" s="157"/>
      <c r="L16" s="157"/>
      <c r="M16" s="157"/>
      <c r="N16" s="156"/>
      <c r="O16" s="156"/>
      <c r="P16" s="156"/>
      <c r="Q16" s="156"/>
      <c r="R16" s="157"/>
      <c r="S16" s="157"/>
      <c r="T16" s="157"/>
      <c r="U16" s="157"/>
      <c r="V16" s="157"/>
      <c r="W16" s="157"/>
      <c r="X16" s="157"/>
      <c r="Y16" s="157"/>
      <c r="Z16" s="147"/>
      <c r="AA16" s="147"/>
      <c r="AB16" s="147"/>
      <c r="AC16" s="147"/>
      <c r="AD16" s="147"/>
      <c r="AE16" s="147"/>
      <c r="AF16" s="147"/>
      <c r="AG16" s="147"/>
      <c r="AH16" s="147"/>
      <c r="AI16" s="147"/>
      <c r="AJ16" s="147"/>
      <c r="AK16" s="147"/>
      <c r="AL16" s="147"/>
      <c r="AM16" s="147"/>
      <c r="AN16" s="147"/>
      <c r="AO16" s="147"/>
      <c r="AP16" s="147"/>
      <c r="AQ16" s="147"/>
      <c r="AR16" s="147"/>
      <c r="AS16" s="147"/>
      <c r="AT16" s="147"/>
      <c r="AU16" s="147"/>
      <c r="AV16" s="147"/>
      <c r="AW16" s="147"/>
      <c r="AX16" s="147"/>
      <c r="AY16" s="147"/>
      <c r="AZ16" s="147"/>
      <c r="BA16" s="147"/>
      <c r="BB16" s="147"/>
      <c r="BC16" s="147"/>
      <c r="BD16" s="147"/>
      <c r="BE16" s="147"/>
      <c r="BF16" s="147"/>
      <c r="BG16" s="147"/>
      <c r="BH16" s="147"/>
    </row>
    <row r="17" spans="1:60" outlineLevel="2" x14ac:dyDescent="0.2">
      <c r="A17" s="154"/>
      <c r="B17" s="155"/>
      <c r="C17" s="253" t="s">
        <v>152</v>
      </c>
      <c r="D17" s="253"/>
      <c r="E17" s="253"/>
      <c r="F17" s="253"/>
      <c r="G17" s="253"/>
      <c r="H17" s="157"/>
      <c r="I17" s="157"/>
      <c r="J17" s="157"/>
      <c r="K17" s="157"/>
      <c r="L17" s="157"/>
      <c r="M17" s="157"/>
      <c r="N17" s="156"/>
      <c r="O17" s="156"/>
      <c r="P17" s="156"/>
      <c r="Q17" s="156"/>
      <c r="R17" s="157"/>
      <c r="S17" s="157"/>
      <c r="T17" s="157"/>
      <c r="U17" s="157"/>
      <c r="V17" s="157"/>
      <c r="W17" s="157"/>
      <c r="X17" s="157"/>
      <c r="Y17" s="157"/>
      <c r="Z17" s="147"/>
      <c r="AA17" s="147"/>
      <c r="AB17" s="147"/>
      <c r="AC17" s="147"/>
      <c r="AD17" s="147"/>
      <c r="AE17" s="147"/>
      <c r="AF17" s="147"/>
      <c r="AG17" s="147"/>
      <c r="AH17" s="147"/>
      <c r="AI17" s="147"/>
      <c r="AJ17" s="147"/>
      <c r="AK17" s="147"/>
      <c r="AL17" s="147"/>
      <c r="AM17" s="147"/>
      <c r="AN17" s="147"/>
      <c r="AO17" s="147"/>
      <c r="AP17" s="147"/>
      <c r="AQ17" s="147"/>
      <c r="AR17" s="147"/>
      <c r="AS17" s="147"/>
      <c r="AT17" s="147"/>
      <c r="AU17" s="147"/>
      <c r="AV17" s="147"/>
      <c r="AW17" s="147"/>
      <c r="AX17" s="147"/>
      <c r="AY17" s="147"/>
      <c r="AZ17" s="147"/>
      <c r="BA17" s="147"/>
      <c r="BB17" s="147"/>
      <c r="BC17" s="147"/>
      <c r="BD17" s="147"/>
      <c r="BE17" s="147"/>
      <c r="BF17" s="147"/>
      <c r="BG17" s="147"/>
      <c r="BH17" s="147"/>
    </row>
    <row r="18" spans="1:60" outlineLevel="2" x14ac:dyDescent="0.2">
      <c r="A18" s="154"/>
      <c r="B18" s="155"/>
      <c r="C18" s="253" t="s">
        <v>153</v>
      </c>
      <c r="D18" s="253"/>
      <c r="E18" s="253"/>
      <c r="F18" s="253"/>
      <c r="G18" s="253"/>
      <c r="H18" s="157"/>
      <c r="I18" s="157"/>
      <c r="J18" s="157"/>
      <c r="K18" s="157"/>
      <c r="L18" s="157"/>
      <c r="M18" s="157"/>
      <c r="N18" s="156"/>
      <c r="O18" s="156"/>
      <c r="P18" s="156"/>
      <c r="Q18" s="156"/>
      <c r="R18" s="157"/>
      <c r="S18" s="157"/>
      <c r="T18" s="157"/>
      <c r="U18" s="157"/>
      <c r="V18" s="157"/>
      <c r="W18" s="157"/>
      <c r="X18" s="157"/>
      <c r="Y18" s="157"/>
      <c r="Z18" s="147"/>
      <c r="AA18" s="147"/>
      <c r="AB18" s="147"/>
      <c r="AC18" s="147"/>
      <c r="AD18" s="147"/>
      <c r="AE18" s="147"/>
      <c r="AF18" s="147"/>
      <c r="AG18" s="147"/>
      <c r="AH18" s="147"/>
      <c r="AI18" s="147"/>
      <c r="AJ18" s="147"/>
      <c r="AK18" s="147"/>
      <c r="AL18" s="147"/>
      <c r="AM18" s="147"/>
      <c r="AN18" s="147"/>
      <c r="AO18" s="147"/>
      <c r="AP18" s="147"/>
      <c r="AQ18" s="147"/>
      <c r="AR18" s="147"/>
      <c r="AS18" s="147"/>
      <c r="AT18" s="147"/>
      <c r="AU18" s="147"/>
      <c r="AV18" s="147"/>
      <c r="AW18" s="147"/>
      <c r="AX18" s="147"/>
      <c r="AY18" s="147"/>
      <c r="AZ18" s="147"/>
      <c r="BA18" s="147"/>
      <c r="BB18" s="147"/>
      <c r="BC18" s="147"/>
      <c r="BD18" s="147"/>
      <c r="BE18" s="147"/>
      <c r="BF18" s="147"/>
      <c r="BG18" s="147"/>
      <c r="BH18" s="147"/>
    </row>
    <row r="19" spans="1:60" ht="22.15" customHeight="1" outlineLevel="2" x14ac:dyDescent="0.2">
      <c r="A19" s="154"/>
      <c r="B19" s="155"/>
      <c r="C19" s="253" t="s">
        <v>154</v>
      </c>
      <c r="D19" s="253"/>
      <c r="E19" s="253"/>
      <c r="F19" s="253"/>
      <c r="G19" s="253"/>
      <c r="H19" s="157"/>
      <c r="I19" s="157"/>
      <c r="J19" s="157"/>
      <c r="K19" s="157"/>
      <c r="L19" s="157"/>
      <c r="M19" s="157"/>
      <c r="N19" s="156"/>
      <c r="O19" s="156"/>
      <c r="P19" s="156"/>
      <c r="Q19" s="156"/>
      <c r="R19" s="157"/>
      <c r="S19" s="157"/>
      <c r="T19" s="157"/>
      <c r="U19" s="157"/>
      <c r="V19" s="157"/>
      <c r="W19" s="157"/>
      <c r="X19" s="157"/>
      <c r="Y19" s="157"/>
      <c r="Z19" s="147"/>
      <c r="AA19" s="147"/>
      <c r="AB19" s="147"/>
      <c r="AC19" s="147"/>
      <c r="AD19" s="147"/>
      <c r="AE19" s="147"/>
      <c r="AF19" s="147"/>
      <c r="AG19" s="147"/>
      <c r="AH19" s="147"/>
      <c r="AI19" s="147"/>
      <c r="AJ19" s="147"/>
      <c r="AK19" s="147"/>
      <c r="AL19" s="147"/>
      <c r="AM19" s="147"/>
      <c r="AN19" s="147"/>
      <c r="AO19" s="147"/>
      <c r="AP19" s="147"/>
      <c r="AQ19" s="147"/>
      <c r="AR19" s="147"/>
      <c r="AS19" s="147"/>
      <c r="AT19" s="147"/>
      <c r="AU19" s="147"/>
      <c r="AV19" s="147"/>
      <c r="AW19" s="147"/>
      <c r="AX19" s="147"/>
      <c r="AY19" s="147"/>
      <c r="AZ19" s="147"/>
      <c r="BA19" s="147"/>
      <c r="BB19" s="147"/>
      <c r="BC19" s="147"/>
      <c r="BD19" s="147"/>
      <c r="BE19" s="147"/>
      <c r="BF19" s="147"/>
      <c r="BG19" s="147"/>
      <c r="BH19" s="147"/>
    </row>
    <row r="20" spans="1:60" outlineLevel="2" x14ac:dyDescent="0.2">
      <c r="A20" s="154"/>
      <c r="B20" s="155"/>
      <c r="C20" s="253" t="s">
        <v>155</v>
      </c>
      <c r="D20" s="253"/>
      <c r="E20" s="253"/>
      <c r="F20" s="253"/>
      <c r="G20" s="253"/>
      <c r="H20" s="157"/>
      <c r="I20" s="157"/>
      <c r="J20" s="157"/>
      <c r="K20" s="157"/>
      <c r="L20" s="157"/>
      <c r="M20" s="157"/>
      <c r="N20" s="156"/>
      <c r="O20" s="156"/>
      <c r="P20" s="156"/>
      <c r="Q20" s="156"/>
      <c r="R20" s="157"/>
      <c r="S20" s="157"/>
      <c r="T20" s="157"/>
      <c r="U20" s="157"/>
      <c r="V20" s="157"/>
      <c r="W20" s="157"/>
      <c r="X20" s="157"/>
      <c r="Y20" s="157"/>
      <c r="Z20" s="147"/>
      <c r="AA20" s="147"/>
      <c r="AB20" s="147"/>
      <c r="AC20" s="147"/>
      <c r="AD20" s="147"/>
      <c r="AE20" s="147"/>
      <c r="AF20" s="147"/>
      <c r="AG20" s="147"/>
      <c r="AH20" s="147"/>
      <c r="AI20" s="147"/>
      <c r="AJ20" s="147"/>
      <c r="AK20" s="147"/>
      <c r="AL20" s="147"/>
      <c r="AM20" s="147"/>
      <c r="AN20" s="147"/>
      <c r="AO20" s="147"/>
      <c r="AP20" s="147"/>
      <c r="AQ20" s="147"/>
      <c r="AR20" s="147"/>
      <c r="AS20" s="147"/>
      <c r="AT20" s="147"/>
      <c r="AU20" s="147"/>
      <c r="AV20" s="147"/>
      <c r="AW20" s="147"/>
      <c r="AX20" s="147"/>
      <c r="AY20" s="147"/>
      <c r="AZ20" s="147"/>
      <c r="BA20" s="147"/>
      <c r="BB20" s="147"/>
      <c r="BC20" s="147"/>
      <c r="BD20" s="147"/>
      <c r="BE20" s="147"/>
      <c r="BF20" s="147"/>
      <c r="BG20" s="147"/>
      <c r="BH20" s="147"/>
    </row>
    <row r="21" spans="1:60" outlineLevel="2" x14ac:dyDescent="0.2">
      <c r="A21" s="154"/>
      <c r="B21" s="155"/>
      <c r="C21" s="183"/>
      <c r="D21" s="183"/>
      <c r="E21" s="183"/>
      <c r="F21" s="183"/>
      <c r="G21" s="183"/>
      <c r="H21" s="157"/>
      <c r="I21" s="157"/>
      <c r="J21" s="157"/>
      <c r="K21" s="157"/>
      <c r="L21" s="157"/>
      <c r="M21" s="157"/>
      <c r="N21" s="156"/>
      <c r="O21" s="156"/>
      <c r="P21" s="156"/>
      <c r="Q21" s="156"/>
      <c r="R21" s="157"/>
      <c r="S21" s="157"/>
      <c r="T21" s="157"/>
      <c r="U21" s="157"/>
      <c r="V21" s="157"/>
      <c r="W21" s="157"/>
      <c r="X21" s="157"/>
      <c r="Y21" s="157"/>
      <c r="Z21" s="147"/>
      <c r="AA21" s="147"/>
      <c r="AB21" s="147"/>
      <c r="AC21" s="147"/>
      <c r="AD21" s="147"/>
      <c r="AE21" s="147"/>
      <c r="AF21" s="147"/>
      <c r="AG21" s="147"/>
      <c r="AH21" s="147"/>
      <c r="AI21" s="147"/>
      <c r="AJ21" s="147"/>
      <c r="AK21" s="147"/>
      <c r="AL21" s="147"/>
      <c r="AM21" s="147"/>
      <c r="AN21" s="147"/>
      <c r="AO21" s="147"/>
      <c r="AP21" s="147"/>
      <c r="AQ21" s="147"/>
      <c r="AR21" s="147"/>
      <c r="AS21" s="147"/>
      <c r="AT21" s="147"/>
      <c r="AU21" s="147"/>
      <c r="AV21" s="147"/>
      <c r="AW21" s="147"/>
      <c r="AX21" s="147"/>
      <c r="AY21" s="147"/>
      <c r="AZ21" s="147"/>
      <c r="BA21" s="147"/>
      <c r="BB21" s="147"/>
      <c r="BC21" s="147"/>
      <c r="BD21" s="147"/>
      <c r="BE21" s="147"/>
      <c r="BF21" s="147"/>
      <c r="BG21" s="147"/>
      <c r="BH21" s="147"/>
    </row>
    <row r="22" spans="1:60" outlineLevel="2" x14ac:dyDescent="0.2">
      <c r="A22" s="154"/>
      <c r="B22" s="155"/>
      <c r="C22" s="176" t="s">
        <v>156</v>
      </c>
      <c r="D22" s="176"/>
      <c r="E22" s="176"/>
      <c r="F22" s="176"/>
      <c r="G22" s="176"/>
      <c r="H22" s="157"/>
      <c r="I22" s="157"/>
      <c r="J22" s="157"/>
      <c r="K22" s="157"/>
      <c r="L22" s="157"/>
      <c r="M22" s="157"/>
      <c r="N22" s="156"/>
      <c r="O22" s="156"/>
      <c r="P22" s="156"/>
      <c r="Q22" s="156"/>
      <c r="R22" s="157"/>
      <c r="S22" s="157"/>
      <c r="T22" s="157"/>
      <c r="U22" s="157"/>
      <c r="V22" s="157"/>
      <c r="W22" s="157"/>
      <c r="X22" s="157"/>
      <c r="Y22" s="157"/>
      <c r="Z22" s="147"/>
      <c r="AA22" s="147"/>
      <c r="AB22" s="147"/>
      <c r="AC22" s="147"/>
      <c r="AD22" s="147"/>
      <c r="AE22" s="147"/>
      <c r="AF22" s="147"/>
      <c r="AG22" s="147"/>
      <c r="AH22" s="147"/>
      <c r="AI22" s="147"/>
      <c r="AJ22" s="147"/>
      <c r="AK22" s="147"/>
      <c r="AL22" s="147"/>
      <c r="AM22" s="147"/>
      <c r="AN22" s="147"/>
      <c r="AO22" s="147"/>
      <c r="AP22" s="147"/>
      <c r="AQ22" s="147"/>
      <c r="AR22" s="147"/>
      <c r="AS22" s="147"/>
      <c r="AT22" s="147"/>
      <c r="AU22" s="147"/>
      <c r="AV22" s="147"/>
      <c r="AW22" s="147"/>
      <c r="AX22" s="147"/>
      <c r="AY22" s="147"/>
      <c r="AZ22" s="147"/>
      <c r="BA22" s="147"/>
      <c r="BB22" s="147"/>
      <c r="BC22" s="147"/>
      <c r="BD22" s="147"/>
      <c r="BE22" s="147"/>
      <c r="BF22" s="147"/>
      <c r="BG22" s="147"/>
      <c r="BH22" s="147"/>
    </row>
    <row r="23" spans="1:60" ht="13.15" customHeight="1" outlineLevel="2" x14ac:dyDescent="0.2">
      <c r="A23" s="154"/>
      <c r="B23" s="155"/>
      <c r="C23" s="253" t="s">
        <v>157</v>
      </c>
      <c r="D23" s="253"/>
      <c r="E23" s="253"/>
      <c r="F23" s="253"/>
      <c r="G23" s="253"/>
      <c r="H23" s="157"/>
      <c r="I23" s="157"/>
      <c r="J23" s="157"/>
      <c r="K23" s="157"/>
      <c r="L23" s="157"/>
      <c r="M23" s="157"/>
      <c r="N23" s="156"/>
      <c r="O23" s="156"/>
      <c r="P23" s="156"/>
      <c r="Q23" s="156"/>
      <c r="R23" s="157"/>
      <c r="S23" s="157"/>
      <c r="T23" s="157"/>
      <c r="U23" s="157"/>
      <c r="V23" s="157"/>
      <c r="W23" s="157"/>
      <c r="X23" s="157"/>
      <c r="Y23" s="157"/>
      <c r="Z23" s="147"/>
      <c r="AA23" s="147"/>
      <c r="AB23" s="147"/>
      <c r="AC23" s="147"/>
      <c r="AD23" s="147"/>
      <c r="AE23" s="147"/>
      <c r="AF23" s="147"/>
      <c r="AG23" s="147"/>
      <c r="AH23" s="147"/>
      <c r="AI23" s="147"/>
      <c r="AJ23" s="147"/>
      <c r="AK23" s="147"/>
      <c r="AL23" s="147"/>
      <c r="AM23" s="147"/>
      <c r="AN23" s="147"/>
      <c r="AO23" s="147"/>
      <c r="AP23" s="147"/>
      <c r="AQ23" s="147"/>
      <c r="AR23" s="147"/>
      <c r="AS23" s="147"/>
      <c r="AT23" s="147"/>
      <c r="AU23" s="147"/>
      <c r="AV23" s="147"/>
      <c r="AW23" s="147"/>
      <c r="AX23" s="147"/>
      <c r="AY23" s="147"/>
      <c r="AZ23" s="147"/>
      <c r="BA23" s="147"/>
      <c r="BB23" s="147"/>
      <c r="BC23" s="147"/>
      <c r="BD23" s="147"/>
      <c r="BE23" s="147"/>
      <c r="BF23" s="147"/>
      <c r="BG23" s="147"/>
      <c r="BH23" s="147"/>
    </row>
    <row r="24" spans="1:60" outlineLevel="2" x14ac:dyDescent="0.2">
      <c r="A24" s="154"/>
      <c r="B24" s="155"/>
      <c r="C24" s="253" t="s">
        <v>158</v>
      </c>
      <c r="D24" s="253"/>
      <c r="E24" s="253"/>
      <c r="F24" s="253"/>
      <c r="G24" s="253"/>
      <c r="H24" s="157"/>
      <c r="I24" s="157"/>
      <c r="J24" s="157"/>
      <c r="K24" s="157"/>
      <c r="L24" s="157"/>
      <c r="M24" s="157"/>
      <c r="N24" s="156"/>
      <c r="O24" s="156"/>
      <c r="P24" s="156"/>
      <c r="Q24" s="156"/>
      <c r="R24" s="157"/>
      <c r="S24" s="157"/>
      <c r="T24" s="157"/>
      <c r="U24" s="157"/>
      <c r="V24" s="157"/>
      <c r="W24" s="157"/>
      <c r="X24" s="157"/>
      <c r="Y24" s="157"/>
      <c r="Z24" s="147"/>
      <c r="AA24" s="147"/>
      <c r="AB24" s="147"/>
      <c r="AC24" s="147"/>
      <c r="AD24" s="147"/>
      <c r="AE24" s="147"/>
      <c r="AF24" s="147"/>
      <c r="AG24" s="147"/>
      <c r="AH24" s="147"/>
      <c r="AI24" s="147"/>
      <c r="AJ24" s="147"/>
      <c r="AK24" s="147"/>
      <c r="AL24" s="147"/>
      <c r="AM24" s="147"/>
      <c r="AN24" s="147"/>
      <c r="AO24" s="147"/>
      <c r="AP24" s="147"/>
      <c r="AQ24" s="147"/>
      <c r="AR24" s="147"/>
      <c r="AS24" s="147"/>
      <c r="AT24" s="147"/>
      <c r="AU24" s="147"/>
      <c r="AV24" s="147"/>
      <c r="AW24" s="147"/>
      <c r="AX24" s="147"/>
      <c r="AY24" s="147"/>
      <c r="AZ24" s="147"/>
      <c r="BA24" s="147"/>
      <c r="BB24" s="147"/>
      <c r="BC24" s="147"/>
      <c r="BD24" s="147"/>
      <c r="BE24" s="147"/>
      <c r="BF24" s="147"/>
      <c r="BG24" s="147"/>
      <c r="BH24" s="147"/>
    </row>
    <row r="25" spans="1:60" outlineLevel="2" x14ac:dyDescent="0.2">
      <c r="A25" s="154"/>
      <c r="B25" s="155"/>
      <c r="C25" s="253" t="s">
        <v>159</v>
      </c>
      <c r="D25" s="253"/>
      <c r="E25" s="253"/>
      <c r="F25" s="253"/>
      <c r="G25" s="253"/>
      <c r="H25" s="157"/>
      <c r="I25" s="157"/>
      <c r="J25" s="157"/>
      <c r="K25" s="157"/>
      <c r="L25" s="157"/>
      <c r="M25" s="157"/>
      <c r="N25" s="156"/>
      <c r="O25" s="156"/>
      <c r="P25" s="156"/>
      <c r="Q25" s="156"/>
      <c r="R25" s="157"/>
      <c r="S25" s="157"/>
      <c r="T25" s="157"/>
      <c r="U25" s="157"/>
      <c r="V25" s="157"/>
      <c r="W25" s="157"/>
      <c r="X25" s="157"/>
      <c r="Y25" s="157"/>
      <c r="Z25" s="147"/>
      <c r="AA25" s="147"/>
      <c r="AB25" s="147"/>
      <c r="AC25" s="147"/>
      <c r="AD25" s="147"/>
      <c r="AE25" s="147"/>
      <c r="AF25" s="147"/>
      <c r="AG25" s="147"/>
      <c r="AH25" s="147"/>
      <c r="AI25" s="147"/>
      <c r="AJ25" s="147"/>
      <c r="AK25" s="147"/>
      <c r="AL25" s="147"/>
      <c r="AM25" s="147"/>
      <c r="AN25" s="147"/>
      <c r="AO25" s="147"/>
      <c r="AP25" s="147"/>
      <c r="AQ25" s="147"/>
      <c r="AR25" s="147"/>
      <c r="AS25" s="147"/>
      <c r="AT25" s="147"/>
      <c r="AU25" s="147"/>
      <c r="AV25" s="147"/>
      <c r="AW25" s="147"/>
      <c r="AX25" s="147"/>
      <c r="AY25" s="147"/>
      <c r="AZ25" s="147"/>
      <c r="BA25" s="147"/>
      <c r="BB25" s="147"/>
      <c r="BC25" s="147"/>
      <c r="BD25" s="147"/>
      <c r="BE25" s="147"/>
      <c r="BF25" s="147"/>
      <c r="BG25" s="147"/>
      <c r="BH25" s="147"/>
    </row>
    <row r="26" spans="1:60" ht="24.6" customHeight="1" outlineLevel="2" x14ac:dyDescent="0.2">
      <c r="A26" s="154"/>
      <c r="B26" s="155"/>
      <c r="C26" s="253" t="s">
        <v>160</v>
      </c>
      <c r="D26" s="253"/>
      <c r="E26" s="253"/>
      <c r="F26" s="253"/>
      <c r="G26" s="253"/>
      <c r="H26" s="157"/>
      <c r="I26" s="157"/>
      <c r="J26" s="157"/>
      <c r="K26" s="157"/>
      <c r="L26" s="157"/>
      <c r="M26" s="157"/>
      <c r="N26" s="156"/>
      <c r="O26" s="156"/>
      <c r="P26" s="156"/>
      <c r="Q26" s="156"/>
      <c r="R26" s="157"/>
      <c r="S26" s="157"/>
      <c r="T26" s="157"/>
      <c r="U26" s="157"/>
      <c r="V26" s="157"/>
      <c r="W26" s="157"/>
      <c r="X26" s="157"/>
      <c r="Y26" s="157"/>
      <c r="Z26" s="147"/>
      <c r="AA26" s="147"/>
      <c r="AB26" s="147"/>
      <c r="AC26" s="147"/>
      <c r="AD26" s="147"/>
      <c r="AE26" s="147"/>
      <c r="AF26" s="147"/>
      <c r="AG26" s="147"/>
      <c r="AH26" s="147"/>
      <c r="AI26" s="147"/>
      <c r="AJ26" s="147"/>
      <c r="AK26" s="147"/>
      <c r="AL26" s="147"/>
      <c r="AM26" s="147"/>
      <c r="AN26" s="147"/>
      <c r="AO26" s="147"/>
      <c r="AP26" s="147"/>
      <c r="AQ26" s="147"/>
      <c r="AR26" s="147"/>
      <c r="AS26" s="147"/>
      <c r="AT26" s="147"/>
      <c r="AU26" s="147"/>
      <c r="AV26" s="147"/>
      <c r="AW26" s="147"/>
      <c r="AX26" s="147"/>
      <c r="AY26" s="147"/>
      <c r="AZ26" s="147"/>
      <c r="BA26" s="147"/>
      <c r="BB26" s="147"/>
      <c r="BC26" s="147"/>
      <c r="BD26" s="147"/>
      <c r="BE26" s="147"/>
      <c r="BF26" s="147"/>
      <c r="BG26" s="147"/>
      <c r="BH26" s="147"/>
    </row>
    <row r="27" spans="1:60" x14ac:dyDescent="0.2">
      <c r="A27" s="3"/>
      <c r="B27" s="4"/>
      <c r="C27" s="180"/>
      <c r="D27" s="6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AE27">
        <v>15</v>
      </c>
      <c r="AF27">
        <v>21</v>
      </c>
      <c r="AG27" t="s">
        <v>111</v>
      </c>
    </row>
    <row r="28" spans="1:60" x14ac:dyDescent="0.2">
      <c r="A28" s="150"/>
      <c r="B28" s="151" t="s">
        <v>31</v>
      </c>
      <c r="C28" s="181"/>
      <c r="D28" s="152"/>
      <c r="E28" s="153"/>
      <c r="F28" s="153"/>
      <c r="G28" s="168">
        <f>G8</f>
        <v>0</v>
      </c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AE28">
        <f>SUMIF(L7:L26,AE27,G7:G26)</f>
        <v>0</v>
      </c>
      <c r="AF28">
        <f>SUMIF(L7:L26,AF27,G7:G26)</f>
        <v>0</v>
      </c>
      <c r="AG28" t="s">
        <v>136</v>
      </c>
    </row>
    <row r="29" spans="1:60" x14ac:dyDescent="0.2">
      <c r="A29" s="3"/>
      <c r="B29" s="4"/>
      <c r="C29" s="180"/>
      <c r="D29" s="6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</row>
    <row r="30" spans="1:60" x14ac:dyDescent="0.2">
      <c r="A30" s="3"/>
      <c r="B30" s="4"/>
      <c r="C30" s="180"/>
      <c r="D30" s="6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</row>
    <row r="31" spans="1:60" x14ac:dyDescent="0.2">
      <c r="A31" s="261" t="s">
        <v>137</v>
      </c>
      <c r="B31" s="261"/>
      <c r="C31" s="262"/>
      <c r="D31" s="6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</row>
    <row r="32" spans="1:60" x14ac:dyDescent="0.2">
      <c r="A32" s="241"/>
      <c r="B32" s="242"/>
      <c r="C32" s="243"/>
      <c r="D32" s="242"/>
      <c r="E32" s="242"/>
      <c r="F32" s="242"/>
      <c r="G32" s="244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AG32" t="s">
        <v>138</v>
      </c>
    </row>
    <row r="33" spans="1:33" x14ac:dyDescent="0.2">
      <c r="A33" s="245"/>
      <c r="B33" s="246"/>
      <c r="C33" s="247"/>
      <c r="D33" s="246"/>
      <c r="E33" s="246"/>
      <c r="F33" s="246"/>
      <c r="G33" s="248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</row>
    <row r="34" spans="1:33" x14ac:dyDescent="0.2">
      <c r="A34" s="245"/>
      <c r="B34" s="246"/>
      <c r="C34" s="247"/>
      <c r="D34" s="246"/>
      <c r="E34" s="246"/>
      <c r="F34" s="246"/>
      <c r="G34" s="248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</row>
    <row r="35" spans="1:33" x14ac:dyDescent="0.2">
      <c r="A35" s="245"/>
      <c r="B35" s="246"/>
      <c r="C35" s="247"/>
      <c r="D35" s="246"/>
      <c r="E35" s="246"/>
      <c r="F35" s="246"/>
      <c r="G35" s="248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</row>
    <row r="36" spans="1:33" x14ac:dyDescent="0.2">
      <c r="A36" s="249"/>
      <c r="B36" s="250"/>
      <c r="C36" s="251"/>
      <c r="D36" s="250"/>
      <c r="E36" s="250"/>
      <c r="F36" s="250"/>
      <c r="G36" s="252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</row>
    <row r="37" spans="1:33" x14ac:dyDescent="0.2">
      <c r="A37" s="3"/>
      <c r="B37" s="4"/>
      <c r="C37" s="180"/>
      <c r="D37" s="6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</row>
    <row r="38" spans="1:33" x14ac:dyDescent="0.2">
      <c r="C38" s="182"/>
      <c r="D38" s="10"/>
      <c r="AG38" t="s">
        <v>139</v>
      </c>
    </row>
    <row r="39" spans="1:33" x14ac:dyDescent="0.2">
      <c r="D39" s="10"/>
    </row>
    <row r="40" spans="1:33" x14ac:dyDescent="0.2">
      <c r="D40" s="10"/>
    </row>
    <row r="41" spans="1:33" x14ac:dyDescent="0.2">
      <c r="D41" s="10"/>
    </row>
    <row r="42" spans="1:33" x14ac:dyDescent="0.2">
      <c r="D42" s="10"/>
    </row>
    <row r="43" spans="1:33" x14ac:dyDescent="0.2">
      <c r="D43" s="10"/>
    </row>
    <row r="44" spans="1:33" x14ac:dyDescent="0.2">
      <c r="D44" s="10"/>
    </row>
    <row r="45" spans="1:33" x14ac:dyDescent="0.2">
      <c r="D45" s="10"/>
    </row>
    <row r="46" spans="1:33" x14ac:dyDescent="0.2">
      <c r="D46" s="10"/>
    </row>
    <row r="47" spans="1:33" x14ac:dyDescent="0.2">
      <c r="D47" s="10"/>
    </row>
    <row r="48" spans="1:33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  <row r="5001" spans="4:4" x14ac:dyDescent="0.2">
      <c r="D5001" s="10"/>
    </row>
    <row r="5002" spans="4:4" x14ac:dyDescent="0.2">
      <c r="D5002" s="10"/>
    </row>
    <row r="5003" spans="4:4" x14ac:dyDescent="0.2">
      <c r="D5003" s="10"/>
    </row>
    <row r="5004" spans="4:4" x14ac:dyDescent="0.2">
      <c r="D5004" s="10"/>
    </row>
    <row r="5005" spans="4:4" x14ac:dyDescent="0.2">
      <c r="D5005" s="10"/>
    </row>
    <row r="5006" spans="4:4" x14ac:dyDescent="0.2">
      <c r="D5006" s="10"/>
    </row>
    <row r="5007" spans="4:4" x14ac:dyDescent="0.2">
      <c r="D5007" s="10"/>
    </row>
  </sheetData>
  <sheetProtection algorithmName="SHA-512" hashValue="M1WZteu06g8hHkj4TUJGQaRNNt71xsMYW54T38dwf4m0Fq1hGyS0zEJwGZ6NeYzsnVw1ISonJ7cI5WeGqhtcdA==" saltValue="OYz2i31pXQ/k+lILISjAhw==" spinCount="100000" sheet="1" formatRows="0"/>
  <mergeCells count="19">
    <mergeCell ref="C20:G20"/>
    <mergeCell ref="C23:G23"/>
    <mergeCell ref="C24:G24"/>
    <mergeCell ref="C25:G25"/>
    <mergeCell ref="C26:G26"/>
    <mergeCell ref="A32:G36"/>
    <mergeCell ref="A1:G1"/>
    <mergeCell ref="C2:G2"/>
    <mergeCell ref="C3:G3"/>
    <mergeCell ref="C4:G4"/>
    <mergeCell ref="A31:C31"/>
    <mergeCell ref="C12:G12"/>
    <mergeCell ref="C13:G13"/>
    <mergeCell ref="C14:G14"/>
    <mergeCell ref="C15:G15"/>
    <mergeCell ref="C16:G16"/>
    <mergeCell ref="C17:G17"/>
    <mergeCell ref="C18:G18"/>
    <mergeCell ref="C19:G19"/>
  </mergeCells>
  <pageMargins left="0.59055118110236204" right="0.196850393700787" top="0.78740157499999996" bottom="0.78740157499999996" header="0.3" footer="0.3"/>
  <pageSetup paperSize="9" orientation="landscape" horizontalDpi="0" verticalDpi="0" r:id="rId1"/>
  <headerFooter>
    <oddFooter>&amp;RStránka &amp;P z &amp;N&amp;LZpracováno programem BUILDpower S,  © RTS, a.s.</oddFooter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</sheetPr>
  <dimension ref="A1:BH5007"/>
  <sheetViews>
    <sheetView topLeftCell="A6" workbookViewId="0">
      <selection activeCell="A26" sqref="A26:XFD26"/>
    </sheetView>
  </sheetViews>
  <sheetFormatPr defaultRowHeight="12.75" outlineLevelRow="2" x14ac:dyDescent="0.2"/>
  <cols>
    <col min="1" max="1" width="3.42578125" customWidth="1"/>
    <col min="2" max="2" width="12.7109375" style="120" customWidth="1"/>
    <col min="3" max="3" width="38.28515625" style="120" customWidth="1"/>
    <col min="4" max="4" width="4.85546875" customWidth="1"/>
    <col min="5" max="5" width="10.7109375" customWidth="1"/>
    <col min="6" max="6" width="9.85546875" customWidth="1"/>
    <col min="7" max="7" width="12.7109375" customWidth="1"/>
    <col min="8" max="18" width="0" hidden="1" customWidth="1"/>
    <col min="20" max="20" width="9.28515625" customWidth="1"/>
    <col min="21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54" t="s">
        <v>7</v>
      </c>
      <c r="B1" s="254"/>
      <c r="C1" s="254"/>
      <c r="D1" s="254"/>
      <c r="E1" s="254"/>
      <c r="F1" s="254"/>
      <c r="G1" s="254"/>
      <c r="AG1" t="s">
        <v>99</v>
      </c>
    </row>
    <row r="2" spans="1:60" ht="25.15" customHeight="1" x14ac:dyDescent="0.2">
      <c r="A2" s="139" t="s">
        <v>8</v>
      </c>
      <c r="B2" s="48" t="s">
        <v>43</v>
      </c>
      <c r="C2" s="255" t="s">
        <v>44</v>
      </c>
      <c r="D2" s="256"/>
      <c r="E2" s="256"/>
      <c r="F2" s="256"/>
      <c r="G2" s="257"/>
      <c r="AG2" t="s">
        <v>100</v>
      </c>
    </row>
    <row r="3" spans="1:60" ht="25.15" customHeight="1" x14ac:dyDescent="0.2">
      <c r="A3" s="139" t="s">
        <v>9</v>
      </c>
      <c r="B3" s="48" t="s">
        <v>67</v>
      </c>
      <c r="C3" s="255" t="s">
        <v>68</v>
      </c>
      <c r="D3" s="256"/>
      <c r="E3" s="256"/>
      <c r="F3" s="256"/>
      <c r="G3" s="257"/>
      <c r="AC3" s="120" t="s">
        <v>100</v>
      </c>
      <c r="AG3" t="s">
        <v>101</v>
      </c>
    </row>
    <row r="4" spans="1:60" ht="25.15" customHeight="1" x14ac:dyDescent="0.2">
      <c r="A4" s="140" t="s">
        <v>10</v>
      </c>
      <c r="B4" s="141" t="s">
        <v>59</v>
      </c>
      <c r="C4" s="258" t="s">
        <v>60</v>
      </c>
      <c r="D4" s="259"/>
      <c r="E4" s="259"/>
      <c r="F4" s="259"/>
      <c r="G4" s="260"/>
      <c r="AG4" t="s">
        <v>102</v>
      </c>
    </row>
    <row r="5" spans="1:60" x14ac:dyDescent="0.2">
      <c r="D5" s="10"/>
    </row>
    <row r="6" spans="1:60" ht="38.25" x14ac:dyDescent="0.2">
      <c r="A6" s="143" t="s">
        <v>103</v>
      </c>
      <c r="B6" s="145" t="s">
        <v>104</v>
      </c>
      <c r="C6" s="145" t="s">
        <v>105</v>
      </c>
      <c r="D6" s="144" t="s">
        <v>106</v>
      </c>
      <c r="E6" s="143" t="s">
        <v>107</v>
      </c>
      <c r="F6" s="142" t="s">
        <v>108</v>
      </c>
      <c r="G6" s="143" t="s">
        <v>31</v>
      </c>
      <c r="H6" s="146" t="s">
        <v>32</v>
      </c>
      <c r="I6" s="146" t="s">
        <v>109</v>
      </c>
      <c r="J6" s="146" t="s">
        <v>33</v>
      </c>
      <c r="K6" s="146" t="s">
        <v>110</v>
      </c>
      <c r="L6" s="146" t="s">
        <v>111</v>
      </c>
      <c r="M6" s="146" t="s">
        <v>112</v>
      </c>
      <c r="N6" s="146" t="s">
        <v>113</v>
      </c>
      <c r="O6" s="146" t="s">
        <v>114</v>
      </c>
      <c r="P6" s="146" t="s">
        <v>115</v>
      </c>
      <c r="Q6" s="146" t="s">
        <v>116</v>
      </c>
      <c r="R6" s="146" t="s">
        <v>117</v>
      </c>
      <c r="S6" s="146" t="s">
        <v>118</v>
      </c>
      <c r="T6" s="146" t="s">
        <v>119</v>
      </c>
      <c r="U6" s="146" t="s">
        <v>120</v>
      </c>
      <c r="V6" s="146" t="s">
        <v>121</v>
      </c>
      <c r="W6" s="146" t="s">
        <v>122</v>
      </c>
      <c r="X6" s="146" t="s">
        <v>123</v>
      </c>
      <c r="Y6" s="146" t="s">
        <v>124</v>
      </c>
    </row>
    <row r="7" spans="1:60" hidden="1" x14ac:dyDescent="0.2">
      <c r="A7" s="3"/>
      <c r="B7" s="4"/>
      <c r="C7" s="4"/>
      <c r="D7" s="6"/>
      <c r="E7" s="148"/>
      <c r="F7" s="149"/>
      <c r="G7" s="149"/>
      <c r="H7" s="149"/>
      <c r="I7" s="149"/>
      <c r="J7" s="149"/>
      <c r="K7" s="149"/>
      <c r="L7" s="149"/>
      <c r="M7" s="149"/>
      <c r="N7" s="148"/>
      <c r="O7" s="148"/>
      <c r="P7" s="148"/>
      <c r="Q7" s="148"/>
      <c r="R7" s="149"/>
      <c r="S7" s="149"/>
      <c r="T7" s="149"/>
      <c r="U7" s="149"/>
      <c r="V7" s="149"/>
      <c r="W7" s="149"/>
      <c r="X7" s="149"/>
      <c r="Y7" s="149"/>
    </row>
    <row r="8" spans="1:60" x14ac:dyDescent="0.2">
      <c r="A8" s="162" t="s">
        <v>125</v>
      </c>
      <c r="B8" s="163" t="s">
        <v>95</v>
      </c>
      <c r="C8" s="177" t="s">
        <v>96</v>
      </c>
      <c r="D8" s="164"/>
      <c r="E8" s="165"/>
      <c r="F8" s="166"/>
      <c r="G8" s="166">
        <f>SUMIF(AG9:AG26,"&lt;&gt;NOR",G9:G26)</f>
        <v>0</v>
      </c>
      <c r="H8" s="166"/>
      <c r="I8" s="166">
        <f>SUM(I9:I26)</f>
        <v>0</v>
      </c>
      <c r="J8" s="166"/>
      <c r="K8" s="166">
        <f>SUM(K9:K26)</f>
        <v>0</v>
      </c>
      <c r="L8" s="166"/>
      <c r="M8" s="166">
        <f>SUM(M9:M26)</f>
        <v>0</v>
      </c>
      <c r="N8" s="165"/>
      <c r="O8" s="165">
        <f>SUM(O9:O26)</f>
        <v>0</v>
      </c>
      <c r="P8" s="165"/>
      <c r="Q8" s="165">
        <f>SUM(Q9:Q26)</f>
        <v>0</v>
      </c>
      <c r="R8" s="166"/>
      <c r="S8" s="166"/>
      <c r="T8" s="167"/>
      <c r="U8" s="161"/>
      <c r="V8" s="161">
        <f>SUM(V9:V26)</f>
        <v>0</v>
      </c>
      <c r="W8" s="161"/>
      <c r="X8" s="161"/>
      <c r="Y8" s="161"/>
      <c r="AG8" t="s">
        <v>126</v>
      </c>
    </row>
    <row r="9" spans="1:60" outlineLevel="1" x14ac:dyDescent="0.2">
      <c r="A9" s="169">
        <v>1</v>
      </c>
      <c r="B9" s="170" t="s">
        <v>127</v>
      </c>
      <c r="C9" s="178" t="s">
        <v>145</v>
      </c>
      <c r="D9" s="171" t="s">
        <v>128</v>
      </c>
      <c r="E9" s="172">
        <v>1</v>
      </c>
      <c r="F9" s="173"/>
      <c r="G9" s="174">
        <f>ROUND(E9*F9,2)</f>
        <v>0</v>
      </c>
      <c r="H9" s="173"/>
      <c r="I9" s="174">
        <f>ROUND(E9*H9,2)</f>
        <v>0</v>
      </c>
      <c r="J9" s="173"/>
      <c r="K9" s="174">
        <f>ROUND(E9*J9,2)</f>
        <v>0</v>
      </c>
      <c r="L9" s="174">
        <v>21</v>
      </c>
      <c r="M9" s="174">
        <f>G9*(1+L9/100)</f>
        <v>0</v>
      </c>
      <c r="N9" s="172">
        <v>0</v>
      </c>
      <c r="O9" s="172">
        <f>ROUND(E9*N9,2)</f>
        <v>0</v>
      </c>
      <c r="P9" s="172">
        <v>0</v>
      </c>
      <c r="Q9" s="172">
        <f>ROUND(E9*P9,2)</f>
        <v>0</v>
      </c>
      <c r="R9" s="174"/>
      <c r="S9" s="174" t="s">
        <v>129</v>
      </c>
      <c r="T9" s="175" t="s">
        <v>130</v>
      </c>
      <c r="U9" s="157">
        <v>0</v>
      </c>
      <c r="V9" s="157">
        <f>ROUND(E9*U9,2)</f>
        <v>0</v>
      </c>
      <c r="W9" s="157"/>
      <c r="X9" s="157" t="s">
        <v>131</v>
      </c>
      <c r="Y9" s="157" t="s">
        <v>132</v>
      </c>
      <c r="Z9" s="147"/>
      <c r="AA9" s="147"/>
      <c r="AB9" s="147"/>
      <c r="AC9" s="147"/>
      <c r="AD9" s="147"/>
      <c r="AE9" s="147"/>
      <c r="AF9" s="147"/>
      <c r="AG9" s="147" t="s">
        <v>133</v>
      </c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</row>
    <row r="10" spans="1:60" outlineLevel="2" x14ac:dyDescent="0.2">
      <c r="A10" s="154"/>
      <c r="B10" s="155"/>
      <c r="C10" s="183"/>
      <c r="D10" s="184"/>
      <c r="E10" s="184"/>
      <c r="F10" s="184"/>
      <c r="G10" s="184"/>
      <c r="H10" s="157"/>
      <c r="I10" s="157"/>
      <c r="J10" s="157"/>
      <c r="K10" s="157"/>
      <c r="L10" s="157"/>
      <c r="M10" s="157"/>
      <c r="N10" s="156"/>
      <c r="O10" s="156"/>
      <c r="P10" s="156"/>
      <c r="Q10" s="156"/>
      <c r="R10" s="157"/>
      <c r="S10" s="157"/>
      <c r="T10" s="157"/>
      <c r="U10" s="157"/>
      <c r="V10" s="157"/>
      <c r="W10" s="157"/>
      <c r="X10" s="157"/>
      <c r="Y10" s="157"/>
      <c r="Z10" s="147"/>
      <c r="AA10" s="147"/>
      <c r="AB10" s="147"/>
      <c r="AC10" s="147"/>
      <c r="AD10" s="147"/>
      <c r="AE10" s="147"/>
      <c r="AF10" s="147"/>
      <c r="AG10" s="147"/>
      <c r="AH10" s="147"/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47"/>
      <c r="BB10" s="147"/>
      <c r="BC10" s="147"/>
      <c r="BD10" s="147"/>
      <c r="BE10" s="147"/>
      <c r="BF10" s="147"/>
      <c r="BG10" s="147"/>
      <c r="BH10" s="147"/>
    </row>
    <row r="11" spans="1:60" outlineLevel="2" x14ac:dyDescent="0.2">
      <c r="A11" s="154"/>
      <c r="B11" s="155"/>
      <c r="C11" s="183" t="s">
        <v>146</v>
      </c>
      <c r="D11" s="184"/>
      <c r="E11" s="184"/>
      <c r="F11" s="184"/>
      <c r="G11" s="184"/>
      <c r="H11" s="157"/>
      <c r="I11" s="157"/>
      <c r="J11" s="157"/>
      <c r="K11" s="157"/>
      <c r="L11" s="157"/>
      <c r="M11" s="157"/>
      <c r="N11" s="156"/>
      <c r="O11" s="156"/>
      <c r="P11" s="156"/>
      <c r="Q11" s="156"/>
      <c r="R11" s="157"/>
      <c r="S11" s="157"/>
      <c r="T11" s="157"/>
      <c r="U11" s="157"/>
      <c r="V11" s="157"/>
      <c r="W11" s="157"/>
      <c r="X11" s="157"/>
      <c r="Y11" s="157"/>
      <c r="Z11" s="147"/>
      <c r="AA11" s="147"/>
      <c r="AB11" s="147"/>
      <c r="AC11" s="147"/>
      <c r="AD11" s="147"/>
      <c r="AE11" s="147"/>
      <c r="AF11" s="147"/>
      <c r="AG11" s="147"/>
      <c r="AH11" s="147"/>
      <c r="AI11" s="147"/>
      <c r="AJ11" s="147"/>
      <c r="AK11" s="147"/>
      <c r="AL11" s="147"/>
      <c r="AM11" s="147"/>
      <c r="AN11" s="147"/>
      <c r="AO11" s="147"/>
      <c r="AP11" s="147"/>
      <c r="AQ11" s="147"/>
      <c r="AR11" s="147"/>
      <c r="AS11" s="147"/>
      <c r="AT11" s="147"/>
      <c r="AU11" s="147"/>
      <c r="AV11" s="147"/>
      <c r="AW11" s="147"/>
      <c r="AX11" s="147"/>
      <c r="AY11" s="147"/>
      <c r="AZ11" s="147"/>
      <c r="BA11" s="147"/>
      <c r="BB11" s="147"/>
      <c r="BC11" s="147"/>
      <c r="BD11" s="147"/>
      <c r="BE11" s="147"/>
      <c r="BF11" s="147"/>
      <c r="BG11" s="147"/>
      <c r="BH11" s="147"/>
    </row>
    <row r="12" spans="1:60" ht="13.15" customHeight="1" outlineLevel="2" x14ac:dyDescent="0.2">
      <c r="A12" s="154"/>
      <c r="B12" s="155"/>
      <c r="C12" s="253" t="s">
        <v>147</v>
      </c>
      <c r="D12" s="253"/>
      <c r="E12" s="253"/>
      <c r="F12" s="253"/>
      <c r="G12" s="253"/>
      <c r="H12" s="157"/>
      <c r="I12" s="157"/>
      <c r="J12" s="157"/>
      <c r="K12" s="157"/>
      <c r="L12" s="157"/>
      <c r="M12" s="157"/>
      <c r="N12" s="156"/>
      <c r="O12" s="156"/>
      <c r="P12" s="156"/>
      <c r="Q12" s="156"/>
      <c r="R12" s="157"/>
      <c r="S12" s="157"/>
      <c r="T12" s="157"/>
      <c r="U12" s="157"/>
      <c r="V12" s="157"/>
      <c r="W12" s="157"/>
      <c r="X12" s="157"/>
      <c r="Y12" s="157"/>
      <c r="Z12" s="147"/>
      <c r="AA12" s="147"/>
      <c r="AB12" s="147"/>
      <c r="AC12" s="147"/>
      <c r="AD12" s="147"/>
      <c r="AE12" s="147"/>
      <c r="AF12" s="147"/>
      <c r="AG12" s="147"/>
      <c r="AH12" s="147"/>
      <c r="AI12" s="147"/>
      <c r="AJ12" s="147"/>
      <c r="AK12" s="147"/>
      <c r="AL12" s="147"/>
      <c r="AM12" s="147"/>
      <c r="AN12" s="147"/>
      <c r="AO12" s="147"/>
      <c r="AP12" s="147"/>
      <c r="AQ12" s="147"/>
      <c r="AR12" s="147"/>
      <c r="AS12" s="147"/>
      <c r="AT12" s="147"/>
      <c r="AU12" s="147"/>
      <c r="AV12" s="147"/>
      <c r="AW12" s="147"/>
      <c r="AX12" s="147"/>
      <c r="AY12" s="147"/>
      <c r="AZ12" s="147"/>
      <c r="BA12" s="147"/>
      <c r="BB12" s="147"/>
      <c r="BC12" s="147"/>
      <c r="BD12" s="147"/>
      <c r="BE12" s="147"/>
      <c r="BF12" s="147"/>
      <c r="BG12" s="147"/>
      <c r="BH12" s="147"/>
    </row>
    <row r="13" spans="1:60" ht="13.15" customHeight="1" outlineLevel="2" x14ac:dyDescent="0.2">
      <c r="A13" s="154"/>
      <c r="B13" s="155"/>
      <c r="C13" s="253" t="s">
        <v>148</v>
      </c>
      <c r="D13" s="253"/>
      <c r="E13" s="253"/>
      <c r="F13" s="253"/>
      <c r="G13" s="253"/>
      <c r="H13" s="157"/>
      <c r="I13" s="157"/>
      <c r="J13" s="157"/>
      <c r="K13" s="157"/>
      <c r="L13" s="157"/>
      <c r="M13" s="157"/>
      <c r="N13" s="156"/>
      <c r="O13" s="156"/>
      <c r="P13" s="156"/>
      <c r="Q13" s="156"/>
      <c r="R13" s="157"/>
      <c r="S13" s="157"/>
      <c r="T13" s="157"/>
      <c r="U13" s="157"/>
      <c r="V13" s="157"/>
      <c r="W13" s="157"/>
      <c r="X13" s="157"/>
      <c r="Y13" s="157"/>
      <c r="Z13" s="147"/>
      <c r="AA13" s="147"/>
      <c r="AB13" s="147"/>
      <c r="AC13" s="147"/>
      <c r="AD13" s="147"/>
      <c r="AE13" s="147"/>
      <c r="AF13" s="147"/>
      <c r="AG13" s="147"/>
      <c r="AH13" s="147"/>
      <c r="AI13" s="147"/>
      <c r="AJ13" s="147"/>
      <c r="AK13" s="147"/>
      <c r="AL13" s="147"/>
      <c r="AM13" s="147"/>
      <c r="AN13" s="147"/>
      <c r="AO13" s="147"/>
      <c r="AP13" s="147"/>
      <c r="AQ13" s="147"/>
      <c r="AR13" s="147"/>
      <c r="AS13" s="147"/>
      <c r="AT13" s="147"/>
      <c r="AU13" s="147"/>
      <c r="AV13" s="147"/>
      <c r="AW13" s="147"/>
      <c r="AX13" s="147"/>
      <c r="AY13" s="147"/>
      <c r="AZ13" s="147"/>
      <c r="BA13" s="147"/>
      <c r="BB13" s="147"/>
      <c r="BC13" s="147"/>
      <c r="BD13" s="147"/>
      <c r="BE13" s="147"/>
      <c r="BF13" s="147"/>
      <c r="BG13" s="147"/>
      <c r="BH13" s="147"/>
    </row>
    <row r="14" spans="1:60" outlineLevel="2" x14ac:dyDescent="0.2">
      <c r="A14" s="154"/>
      <c r="B14" s="155"/>
      <c r="C14" s="253" t="s">
        <v>149</v>
      </c>
      <c r="D14" s="253"/>
      <c r="E14" s="253"/>
      <c r="F14" s="253"/>
      <c r="G14" s="253"/>
      <c r="H14" s="157"/>
      <c r="I14" s="157"/>
      <c r="J14" s="157"/>
      <c r="K14" s="157"/>
      <c r="L14" s="157"/>
      <c r="M14" s="157"/>
      <c r="N14" s="156"/>
      <c r="O14" s="156"/>
      <c r="P14" s="156"/>
      <c r="Q14" s="156"/>
      <c r="R14" s="157"/>
      <c r="S14" s="157"/>
      <c r="T14" s="157"/>
      <c r="U14" s="157"/>
      <c r="V14" s="157"/>
      <c r="W14" s="157"/>
      <c r="X14" s="157"/>
      <c r="Y14" s="157"/>
      <c r="Z14" s="147"/>
      <c r="AA14" s="147"/>
      <c r="AB14" s="147"/>
      <c r="AC14" s="147"/>
      <c r="AD14" s="147"/>
      <c r="AE14" s="147"/>
      <c r="AF14" s="147"/>
      <c r="AG14" s="147"/>
      <c r="AH14" s="147"/>
      <c r="AI14" s="147"/>
      <c r="AJ14" s="147"/>
      <c r="AK14" s="147"/>
      <c r="AL14" s="147"/>
      <c r="AM14" s="147"/>
      <c r="AN14" s="147"/>
      <c r="AO14" s="147"/>
      <c r="AP14" s="147"/>
      <c r="AQ14" s="147"/>
      <c r="AR14" s="147"/>
      <c r="AS14" s="147"/>
      <c r="AT14" s="147"/>
      <c r="AU14" s="147"/>
      <c r="AV14" s="147"/>
      <c r="AW14" s="147"/>
      <c r="AX14" s="147"/>
      <c r="AY14" s="147"/>
      <c r="AZ14" s="147"/>
      <c r="BA14" s="147"/>
      <c r="BB14" s="147"/>
      <c r="BC14" s="147"/>
      <c r="BD14" s="147"/>
      <c r="BE14" s="147"/>
      <c r="BF14" s="147"/>
      <c r="BG14" s="147"/>
      <c r="BH14" s="147"/>
    </row>
    <row r="15" spans="1:60" outlineLevel="2" x14ac:dyDescent="0.2">
      <c r="A15" s="154"/>
      <c r="B15" s="155"/>
      <c r="C15" s="253" t="s">
        <v>150</v>
      </c>
      <c r="D15" s="253"/>
      <c r="E15" s="253"/>
      <c r="F15" s="253"/>
      <c r="G15" s="253"/>
      <c r="H15" s="157"/>
      <c r="I15" s="157"/>
      <c r="J15" s="157"/>
      <c r="K15" s="157"/>
      <c r="L15" s="157"/>
      <c r="M15" s="157"/>
      <c r="N15" s="156"/>
      <c r="O15" s="156"/>
      <c r="P15" s="156"/>
      <c r="Q15" s="156"/>
      <c r="R15" s="157"/>
      <c r="S15" s="157"/>
      <c r="T15" s="157"/>
      <c r="U15" s="157"/>
      <c r="V15" s="157"/>
      <c r="W15" s="157"/>
      <c r="X15" s="157"/>
      <c r="Y15" s="157"/>
      <c r="Z15" s="147"/>
      <c r="AA15" s="147"/>
      <c r="AB15" s="147"/>
      <c r="AC15" s="147"/>
      <c r="AD15" s="147"/>
      <c r="AE15" s="147"/>
      <c r="AF15" s="147"/>
      <c r="AG15" s="147"/>
      <c r="AH15" s="147"/>
      <c r="AI15" s="147"/>
      <c r="AJ15" s="147"/>
      <c r="AK15" s="147"/>
      <c r="AL15" s="147"/>
      <c r="AM15" s="147"/>
      <c r="AN15" s="147"/>
      <c r="AO15" s="147"/>
      <c r="AP15" s="147"/>
      <c r="AQ15" s="147"/>
      <c r="AR15" s="147"/>
      <c r="AS15" s="147"/>
      <c r="AT15" s="147"/>
      <c r="AU15" s="147"/>
      <c r="AV15" s="147"/>
      <c r="AW15" s="147"/>
      <c r="AX15" s="147"/>
      <c r="AY15" s="147"/>
      <c r="AZ15" s="147"/>
      <c r="BA15" s="147"/>
      <c r="BB15" s="147"/>
      <c r="BC15" s="147"/>
      <c r="BD15" s="147"/>
      <c r="BE15" s="147"/>
      <c r="BF15" s="147"/>
      <c r="BG15" s="147"/>
      <c r="BH15" s="147"/>
    </row>
    <row r="16" spans="1:60" ht="13.15" customHeight="1" outlineLevel="2" x14ac:dyDescent="0.2">
      <c r="A16" s="154"/>
      <c r="B16" s="155"/>
      <c r="C16" s="253" t="s">
        <v>151</v>
      </c>
      <c r="D16" s="253"/>
      <c r="E16" s="253"/>
      <c r="F16" s="253"/>
      <c r="G16" s="253"/>
      <c r="H16" s="157"/>
      <c r="I16" s="157"/>
      <c r="J16" s="157"/>
      <c r="K16" s="157"/>
      <c r="L16" s="157"/>
      <c r="M16" s="157"/>
      <c r="N16" s="156"/>
      <c r="O16" s="156"/>
      <c r="P16" s="156"/>
      <c r="Q16" s="156"/>
      <c r="R16" s="157"/>
      <c r="S16" s="157"/>
      <c r="T16" s="157"/>
      <c r="U16" s="157"/>
      <c r="V16" s="157"/>
      <c r="W16" s="157"/>
      <c r="X16" s="157"/>
      <c r="Y16" s="157"/>
      <c r="Z16" s="147"/>
      <c r="AA16" s="147"/>
      <c r="AB16" s="147"/>
      <c r="AC16" s="147"/>
      <c r="AD16" s="147"/>
      <c r="AE16" s="147"/>
      <c r="AF16" s="147"/>
      <c r="AG16" s="147"/>
      <c r="AH16" s="147"/>
      <c r="AI16" s="147"/>
      <c r="AJ16" s="147"/>
      <c r="AK16" s="147"/>
      <c r="AL16" s="147"/>
      <c r="AM16" s="147"/>
      <c r="AN16" s="147"/>
      <c r="AO16" s="147"/>
      <c r="AP16" s="147"/>
      <c r="AQ16" s="147"/>
      <c r="AR16" s="147"/>
      <c r="AS16" s="147"/>
      <c r="AT16" s="147"/>
      <c r="AU16" s="147"/>
      <c r="AV16" s="147"/>
      <c r="AW16" s="147"/>
      <c r="AX16" s="147"/>
      <c r="AY16" s="147"/>
      <c r="AZ16" s="147"/>
      <c r="BA16" s="147"/>
      <c r="BB16" s="147"/>
      <c r="BC16" s="147"/>
      <c r="BD16" s="147"/>
      <c r="BE16" s="147"/>
      <c r="BF16" s="147"/>
      <c r="BG16" s="147"/>
      <c r="BH16" s="147"/>
    </row>
    <row r="17" spans="1:60" outlineLevel="2" x14ac:dyDescent="0.2">
      <c r="A17" s="154"/>
      <c r="B17" s="155"/>
      <c r="C17" s="253" t="s">
        <v>152</v>
      </c>
      <c r="D17" s="253"/>
      <c r="E17" s="253"/>
      <c r="F17" s="253"/>
      <c r="G17" s="253"/>
      <c r="H17" s="157"/>
      <c r="I17" s="157"/>
      <c r="J17" s="157"/>
      <c r="K17" s="157"/>
      <c r="L17" s="157"/>
      <c r="M17" s="157"/>
      <c r="N17" s="156"/>
      <c r="O17" s="156"/>
      <c r="P17" s="156"/>
      <c r="Q17" s="156"/>
      <c r="R17" s="157"/>
      <c r="S17" s="157"/>
      <c r="T17" s="157"/>
      <c r="U17" s="157"/>
      <c r="V17" s="157"/>
      <c r="W17" s="157"/>
      <c r="X17" s="157"/>
      <c r="Y17" s="157"/>
      <c r="Z17" s="147"/>
      <c r="AA17" s="147"/>
      <c r="AB17" s="147"/>
      <c r="AC17" s="147"/>
      <c r="AD17" s="147"/>
      <c r="AE17" s="147"/>
      <c r="AF17" s="147"/>
      <c r="AG17" s="147"/>
      <c r="AH17" s="147"/>
      <c r="AI17" s="147"/>
      <c r="AJ17" s="147"/>
      <c r="AK17" s="147"/>
      <c r="AL17" s="147"/>
      <c r="AM17" s="147"/>
      <c r="AN17" s="147"/>
      <c r="AO17" s="147"/>
      <c r="AP17" s="147"/>
      <c r="AQ17" s="147"/>
      <c r="AR17" s="147"/>
      <c r="AS17" s="147"/>
      <c r="AT17" s="147"/>
      <c r="AU17" s="147"/>
      <c r="AV17" s="147"/>
      <c r="AW17" s="147"/>
      <c r="AX17" s="147"/>
      <c r="AY17" s="147"/>
      <c r="AZ17" s="147"/>
      <c r="BA17" s="147"/>
      <c r="BB17" s="147"/>
      <c r="BC17" s="147"/>
      <c r="BD17" s="147"/>
      <c r="BE17" s="147"/>
      <c r="BF17" s="147"/>
      <c r="BG17" s="147"/>
      <c r="BH17" s="147"/>
    </row>
    <row r="18" spans="1:60" outlineLevel="2" x14ac:dyDescent="0.2">
      <c r="A18" s="154"/>
      <c r="B18" s="155"/>
      <c r="C18" s="253" t="s">
        <v>153</v>
      </c>
      <c r="D18" s="253"/>
      <c r="E18" s="253"/>
      <c r="F18" s="253"/>
      <c r="G18" s="253"/>
      <c r="H18" s="157"/>
      <c r="I18" s="157"/>
      <c r="J18" s="157"/>
      <c r="K18" s="157"/>
      <c r="L18" s="157"/>
      <c r="M18" s="157"/>
      <c r="N18" s="156"/>
      <c r="O18" s="156"/>
      <c r="P18" s="156"/>
      <c r="Q18" s="156"/>
      <c r="R18" s="157"/>
      <c r="S18" s="157"/>
      <c r="T18" s="157"/>
      <c r="U18" s="157"/>
      <c r="V18" s="157"/>
      <c r="W18" s="157"/>
      <c r="X18" s="157"/>
      <c r="Y18" s="157"/>
      <c r="Z18" s="147"/>
      <c r="AA18" s="147"/>
      <c r="AB18" s="147"/>
      <c r="AC18" s="147"/>
      <c r="AD18" s="147"/>
      <c r="AE18" s="147"/>
      <c r="AF18" s="147"/>
      <c r="AG18" s="147"/>
      <c r="AH18" s="147"/>
      <c r="AI18" s="147"/>
      <c r="AJ18" s="147"/>
      <c r="AK18" s="147"/>
      <c r="AL18" s="147"/>
      <c r="AM18" s="147"/>
      <c r="AN18" s="147"/>
      <c r="AO18" s="147"/>
      <c r="AP18" s="147"/>
      <c r="AQ18" s="147"/>
      <c r="AR18" s="147"/>
      <c r="AS18" s="147"/>
      <c r="AT18" s="147"/>
      <c r="AU18" s="147"/>
      <c r="AV18" s="147"/>
      <c r="AW18" s="147"/>
      <c r="AX18" s="147"/>
      <c r="AY18" s="147"/>
      <c r="AZ18" s="147"/>
      <c r="BA18" s="147"/>
      <c r="BB18" s="147"/>
      <c r="BC18" s="147"/>
      <c r="BD18" s="147"/>
      <c r="BE18" s="147"/>
      <c r="BF18" s="147"/>
      <c r="BG18" s="147"/>
      <c r="BH18" s="147"/>
    </row>
    <row r="19" spans="1:60" ht="25.15" customHeight="1" outlineLevel="2" x14ac:dyDescent="0.2">
      <c r="A19" s="154"/>
      <c r="B19" s="155"/>
      <c r="C19" s="253" t="s">
        <v>154</v>
      </c>
      <c r="D19" s="253"/>
      <c r="E19" s="253"/>
      <c r="F19" s="253"/>
      <c r="G19" s="253"/>
      <c r="H19" s="157"/>
      <c r="I19" s="157"/>
      <c r="J19" s="157"/>
      <c r="K19" s="157"/>
      <c r="L19" s="157"/>
      <c r="M19" s="157"/>
      <c r="N19" s="156"/>
      <c r="O19" s="156"/>
      <c r="P19" s="156"/>
      <c r="Q19" s="156"/>
      <c r="R19" s="157"/>
      <c r="S19" s="157"/>
      <c r="T19" s="157"/>
      <c r="U19" s="157"/>
      <c r="V19" s="157"/>
      <c r="W19" s="157"/>
      <c r="X19" s="157"/>
      <c r="Y19" s="157"/>
      <c r="Z19" s="147"/>
      <c r="AA19" s="147"/>
      <c r="AB19" s="147"/>
      <c r="AC19" s="147"/>
      <c r="AD19" s="147"/>
      <c r="AE19" s="147"/>
      <c r="AF19" s="147"/>
      <c r="AG19" s="147"/>
      <c r="AH19" s="147"/>
      <c r="AI19" s="147"/>
      <c r="AJ19" s="147"/>
      <c r="AK19" s="147"/>
      <c r="AL19" s="147"/>
      <c r="AM19" s="147"/>
      <c r="AN19" s="147"/>
      <c r="AO19" s="147"/>
      <c r="AP19" s="147"/>
      <c r="AQ19" s="147"/>
      <c r="AR19" s="147"/>
      <c r="AS19" s="147"/>
      <c r="AT19" s="147"/>
      <c r="AU19" s="147"/>
      <c r="AV19" s="147"/>
      <c r="AW19" s="147"/>
      <c r="AX19" s="147"/>
      <c r="AY19" s="147"/>
      <c r="AZ19" s="147"/>
      <c r="BA19" s="147"/>
      <c r="BB19" s="147"/>
      <c r="BC19" s="147"/>
      <c r="BD19" s="147"/>
      <c r="BE19" s="147"/>
      <c r="BF19" s="147"/>
      <c r="BG19" s="147"/>
      <c r="BH19" s="147"/>
    </row>
    <row r="20" spans="1:60" outlineLevel="2" x14ac:dyDescent="0.2">
      <c r="A20" s="154"/>
      <c r="B20" s="155"/>
      <c r="C20" s="253" t="s">
        <v>155</v>
      </c>
      <c r="D20" s="253"/>
      <c r="E20" s="253"/>
      <c r="F20" s="253"/>
      <c r="G20" s="253"/>
      <c r="H20" s="157"/>
      <c r="I20" s="157"/>
      <c r="J20" s="157"/>
      <c r="K20" s="157"/>
      <c r="L20" s="157"/>
      <c r="M20" s="157"/>
      <c r="N20" s="156"/>
      <c r="O20" s="156"/>
      <c r="P20" s="156"/>
      <c r="Q20" s="156"/>
      <c r="R20" s="157"/>
      <c r="S20" s="157"/>
      <c r="T20" s="157"/>
      <c r="U20" s="157"/>
      <c r="V20" s="157"/>
      <c r="W20" s="157"/>
      <c r="X20" s="157"/>
      <c r="Y20" s="157"/>
      <c r="Z20" s="147"/>
      <c r="AA20" s="147"/>
      <c r="AB20" s="147"/>
      <c r="AC20" s="147"/>
      <c r="AD20" s="147"/>
      <c r="AE20" s="147"/>
      <c r="AF20" s="147"/>
      <c r="AG20" s="147"/>
      <c r="AH20" s="147"/>
      <c r="AI20" s="147"/>
      <c r="AJ20" s="147"/>
      <c r="AK20" s="147"/>
      <c r="AL20" s="147"/>
      <c r="AM20" s="147"/>
      <c r="AN20" s="147"/>
      <c r="AO20" s="147"/>
      <c r="AP20" s="147"/>
      <c r="AQ20" s="147"/>
      <c r="AR20" s="147"/>
      <c r="AS20" s="147"/>
      <c r="AT20" s="147"/>
      <c r="AU20" s="147"/>
      <c r="AV20" s="147"/>
      <c r="AW20" s="147"/>
      <c r="AX20" s="147"/>
      <c r="AY20" s="147"/>
      <c r="AZ20" s="147"/>
      <c r="BA20" s="147"/>
      <c r="BB20" s="147"/>
      <c r="BC20" s="147"/>
      <c r="BD20" s="147"/>
      <c r="BE20" s="147"/>
      <c r="BF20" s="147"/>
      <c r="BG20" s="147"/>
      <c r="BH20" s="147"/>
    </row>
    <row r="21" spans="1:60" outlineLevel="2" x14ac:dyDescent="0.2">
      <c r="A21" s="154"/>
      <c r="B21" s="155"/>
      <c r="C21" s="183"/>
      <c r="D21" s="183"/>
      <c r="E21" s="183"/>
      <c r="F21" s="183"/>
      <c r="G21" s="183"/>
      <c r="H21" s="157"/>
      <c r="I21" s="157"/>
      <c r="J21" s="157"/>
      <c r="K21" s="157"/>
      <c r="L21" s="157"/>
      <c r="M21" s="157"/>
      <c r="N21" s="156"/>
      <c r="O21" s="156"/>
      <c r="P21" s="156"/>
      <c r="Q21" s="156"/>
      <c r="R21" s="157"/>
      <c r="S21" s="157"/>
      <c r="T21" s="157"/>
      <c r="U21" s="157"/>
      <c r="V21" s="157"/>
      <c r="W21" s="157"/>
      <c r="X21" s="157"/>
      <c r="Y21" s="157"/>
      <c r="Z21" s="147"/>
      <c r="AA21" s="147"/>
      <c r="AB21" s="147"/>
      <c r="AC21" s="147"/>
      <c r="AD21" s="147"/>
      <c r="AE21" s="147"/>
      <c r="AF21" s="147"/>
      <c r="AG21" s="147"/>
      <c r="AH21" s="147"/>
      <c r="AI21" s="147"/>
      <c r="AJ21" s="147"/>
      <c r="AK21" s="147"/>
      <c r="AL21" s="147"/>
      <c r="AM21" s="147"/>
      <c r="AN21" s="147"/>
      <c r="AO21" s="147"/>
      <c r="AP21" s="147"/>
      <c r="AQ21" s="147"/>
      <c r="AR21" s="147"/>
      <c r="AS21" s="147"/>
      <c r="AT21" s="147"/>
      <c r="AU21" s="147"/>
      <c r="AV21" s="147"/>
      <c r="AW21" s="147"/>
      <c r="AX21" s="147"/>
      <c r="AY21" s="147"/>
      <c r="AZ21" s="147"/>
      <c r="BA21" s="147"/>
      <c r="BB21" s="147"/>
      <c r="BC21" s="147"/>
      <c r="BD21" s="147"/>
      <c r="BE21" s="147"/>
      <c r="BF21" s="147"/>
      <c r="BG21" s="147"/>
      <c r="BH21" s="147"/>
    </row>
    <row r="22" spans="1:60" outlineLevel="2" x14ac:dyDescent="0.2">
      <c r="A22" s="154"/>
      <c r="B22" s="155"/>
      <c r="C22" s="176" t="s">
        <v>156</v>
      </c>
      <c r="D22" s="176"/>
      <c r="E22" s="176"/>
      <c r="F22" s="176"/>
      <c r="G22" s="176"/>
      <c r="H22" s="157"/>
      <c r="I22" s="157"/>
      <c r="J22" s="157"/>
      <c r="K22" s="157"/>
      <c r="L22" s="157"/>
      <c r="M22" s="157"/>
      <c r="N22" s="156"/>
      <c r="O22" s="156"/>
      <c r="P22" s="156"/>
      <c r="Q22" s="156"/>
      <c r="R22" s="157"/>
      <c r="S22" s="157"/>
      <c r="T22" s="157"/>
      <c r="U22" s="157"/>
      <c r="V22" s="157"/>
      <c r="W22" s="157"/>
      <c r="X22" s="157"/>
      <c r="Y22" s="157"/>
      <c r="Z22" s="147"/>
      <c r="AA22" s="147"/>
      <c r="AB22" s="147"/>
      <c r="AC22" s="147"/>
      <c r="AD22" s="147"/>
      <c r="AE22" s="147"/>
      <c r="AF22" s="147"/>
      <c r="AG22" s="147"/>
      <c r="AH22" s="147"/>
      <c r="AI22" s="147"/>
      <c r="AJ22" s="147"/>
      <c r="AK22" s="147"/>
      <c r="AL22" s="147"/>
      <c r="AM22" s="147"/>
      <c r="AN22" s="147"/>
      <c r="AO22" s="147"/>
      <c r="AP22" s="147"/>
      <c r="AQ22" s="147"/>
      <c r="AR22" s="147"/>
      <c r="AS22" s="147"/>
      <c r="AT22" s="147"/>
      <c r="AU22" s="147"/>
      <c r="AV22" s="147"/>
      <c r="AW22" s="147"/>
      <c r="AX22" s="147"/>
      <c r="AY22" s="147"/>
      <c r="AZ22" s="147"/>
      <c r="BA22" s="147"/>
      <c r="BB22" s="147"/>
      <c r="BC22" s="147"/>
      <c r="BD22" s="147"/>
      <c r="BE22" s="147"/>
      <c r="BF22" s="147"/>
      <c r="BG22" s="147"/>
      <c r="BH22" s="147"/>
    </row>
    <row r="23" spans="1:60" ht="13.15" customHeight="1" outlineLevel="2" x14ac:dyDescent="0.2">
      <c r="A23" s="154"/>
      <c r="B23" s="155"/>
      <c r="C23" s="253" t="s">
        <v>157</v>
      </c>
      <c r="D23" s="253"/>
      <c r="E23" s="253"/>
      <c r="F23" s="253"/>
      <c r="G23" s="253"/>
      <c r="H23" s="157"/>
      <c r="I23" s="157"/>
      <c r="J23" s="157"/>
      <c r="K23" s="157"/>
      <c r="L23" s="157"/>
      <c r="M23" s="157"/>
      <c r="N23" s="156"/>
      <c r="O23" s="156"/>
      <c r="P23" s="156"/>
      <c r="Q23" s="156"/>
      <c r="R23" s="157"/>
      <c r="S23" s="157"/>
      <c r="T23" s="157"/>
      <c r="U23" s="157"/>
      <c r="V23" s="157"/>
      <c r="W23" s="157"/>
      <c r="X23" s="157"/>
      <c r="Y23" s="157"/>
      <c r="Z23" s="147"/>
      <c r="AA23" s="147"/>
      <c r="AB23" s="147"/>
      <c r="AC23" s="147"/>
      <c r="AD23" s="147"/>
      <c r="AE23" s="147"/>
      <c r="AF23" s="147"/>
      <c r="AG23" s="147"/>
      <c r="AH23" s="147"/>
      <c r="AI23" s="147"/>
      <c r="AJ23" s="147"/>
      <c r="AK23" s="147"/>
      <c r="AL23" s="147"/>
      <c r="AM23" s="147"/>
      <c r="AN23" s="147"/>
      <c r="AO23" s="147"/>
      <c r="AP23" s="147"/>
      <c r="AQ23" s="147"/>
      <c r="AR23" s="147"/>
      <c r="AS23" s="147"/>
      <c r="AT23" s="147"/>
      <c r="AU23" s="147"/>
      <c r="AV23" s="147"/>
      <c r="AW23" s="147"/>
      <c r="AX23" s="147"/>
      <c r="AY23" s="147"/>
      <c r="AZ23" s="147"/>
      <c r="BA23" s="147"/>
      <c r="BB23" s="147"/>
      <c r="BC23" s="147"/>
      <c r="BD23" s="147"/>
      <c r="BE23" s="147"/>
      <c r="BF23" s="147"/>
      <c r="BG23" s="147"/>
      <c r="BH23" s="147"/>
    </row>
    <row r="24" spans="1:60" outlineLevel="2" x14ac:dyDescent="0.2">
      <c r="A24" s="154"/>
      <c r="B24" s="155"/>
      <c r="C24" s="253" t="s">
        <v>158</v>
      </c>
      <c r="D24" s="253"/>
      <c r="E24" s="253"/>
      <c r="F24" s="253"/>
      <c r="G24" s="253"/>
      <c r="H24" s="157"/>
      <c r="I24" s="157"/>
      <c r="J24" s="157"/>
      <c r="K24" s="157"/>
      <c r="L24" s="157"/>
      <c r="M24" s="157"/>
      <c r="N24" s="156"/>
      <c r="O24" s="156"/>
      <c r="P24" s="156"/>
      <c r="Q24" s="156"/>
      <c r="R24" s="157"/>
      <c r="S24" s="157"/>
      <c r="T24" s="157"/>
      <c r="U24" s="157"/>
      <c r="V24" s="157"/>
      <c r="W24" s="157"/>
      <c r="X24" s="157"/>
      <c r="Y24" s="157"/>
      <c r="Z24" s="147"/>
      <c r="AA24" s="147"/>
      <c r="AB24" s="147"/>
      <c r="AC24" s="147"/>
      <c r="AD24" s="147"/>
      <c r="AE24" s="147"/>
      <c r="AF24" s="147"/>
      <c r="AG24" s="147"/>
      <c r="AH24" s="147"/>
      <c r="AI24" s="147"/>
      <c r="AJ24" s="147"/>
      <c r="AK24" s="147"/>
      <c r="AL24" s="147"/>
      <c r="AM24" s="147"/>
      <c r="AN24" s="147"/>
      <c r="AO24" s="147"/>
      <c r="AP24" s="147"/>
      <c r="AQ24" s="147"/>
      <c r="AR24" s="147"/>
      <c r="AS24" s="147"/>
      <c r="AT24" s="147"/>
      <c r="AU24" s="147"/>
      <c r="AV24" s="147"/>
      <c r="AW24" s="147"/>
      <c r="AX24" s="147"/>
      <c r="AY24" s="147"/>
      <c r="AZ24" s="147"/>
      <c r="BA24" s="147"/>
      <c r="BB24" s="147"/>
      <c r="BC24" s="147"/>
      <c r="BD24" s="147"/>
      <c r="BE24" s="147"/>
      <c r="BF24" s="147"/>
      <c r="BG24" s="147"/>
      <c r="BH24" s="147"/>
    </row>
    <row r="25" spans="1:60" outlineLevel="2" x14ac:dyDescent="0.2">
      <c r="A25" s="154"/>
      <c r="B25" s="155"/>
      <c r="C25" s="253" t="s">
        <v>159</v>
      </c>
      <c r="D25" s="253"/>
      <c r="E25" s="253"/>
      <c r="F25" s="253"/>
      <c r="G25" s="253"/>
      <c r="H25" s="157"/>
      <c r="I25" s="157"/>
      <c r="J25" s="157"/>
      <c r="K25" s="157"/>
      <c r="L25" s="157"/>
      <c r="M25" s="157"/>
      <c r="N25" s="156"/>
      <c r="O25" s="156"/>
      <c r="P25" s="156"/>
      <c r="Q25" s="156"/>
      <c r="R25" s="157"/>
      <c r="S25" s="157"/>
      <c r="T25" s="157"/>
      <c r="U25" s="157"/>
      <c r="V25" s="157"/>
      <c r="W25" s="157"/>
      <c r="X25" s="157"/>
      <c r="Y25" s="157"/>
      <c r="Z25" s="147"/>
      <c r="AA25" s="147"/>
      <c r="AB25" s="147"/>
      <c r="AC25" s="147"/>
      <c r="AD25" s="147"/>
      <c r="AE25" s="147"/>
      <c r="AF25" s="147"/>
      <c r="AG25" s="147"/>
      <c r="AH25" s="147"/>
      <c r="AI25" s="147"/>
      <c r="AJ25" s="147"/>
      <c r="AK25" s="147"/>
      <c r="AL25" s="147"/>
      <c r="AM25" s="147"/>
      <c r="AN25" s="147"/>
      <c r="AO25" s="147"/>
      <c r="AP25" s="147"/>
      <c r="AQ25" s="147"/>
      <c r="AR25" s="147"/>
      <c r="AS25" s="147"/>
      <c r="AT25" s="147"/>
      <c r="AU25" s="147"/>
      <c r="AV25" s="147"/>
      <c r="AW25" s="147"/>
      <c r="AX25" s="147"/>
      <c r="AY25" s="147"/>
      <c r="AZ25" s="147"/>
      <c r="BA25" s="147"/>
      <c r="BB25" s="147"/>
      <c r="BC25" s="147"/>
      <c r="BD25" s="147"/>
      <c r="BE25" s="147"/>
      <c r="BF25" s="147"/>
      <c r="BG25" s="147"/>
      <c r="BH25" s="147"/>
    </row>
    <row r="26" spans="1:60" ht="20.45" customHeight="1" outlineLevel="2" x14ac:dyDescent="0.2">
      <c r="A26" s="154"/>
      <c r="B26" s="155"/>
      <c r="C26" s="253" t="s">
        <v>160</v>
      </c>
      <c r="D26" s="253"/>
      <c r="E26" s="253"/>
      <c r="F26" s="253"/>
      <c r="G26" s="253"/>
      <c r="H26" s="157"/>
      <c r="I26" s="157"/>
      <c r="J26" s="157"/>
      <c r="K26" s="157"/>
      <c r="L26" s="157"/>
      <c r="M26" s="157"/>
      <c r="N26" s="156"/>
      <c r="O26" s="156"/>
      <c r="P26" s="156"/>
      <c r="Q26" s="156"/>
      <c r="R26" s="157"/>
      <c r="S26" s="157"/>
      <c r="T26" s="157"/>
      <c r="U26" s="157"/>
      <c r="V26" s="157"/>
      <c r="W26" s="157"/>
      <c r="X26" s="157"/>
      <c r="Y26" s="157"/>
      <c r="Z26" s="147"/>
      <c r="AA26" s="147"/>
      <c r="AB26" s="147"/>
      <c r="AC26" s="147"/>
      <c r="AD26" s="147"/>
      <c r="AE26" s="147"/>
      <c r="AF26" s="147"/>
      <c r="AG26" s="147"/>
      <c r="AH26" s="147"/>
      <c r="AI26" s="147"/>
      <c r="AJ26" s="147"/>
      <c r="AK26" s="147"/>
      <c r="AL26" s="147"/>
      <c r="AM26" s="147"/>
      <c r="AN26" s="147"/>
      <c r="AO26" s="147"/>
      <c r="AP26" s="147"/>
      <c r="AQ26" s="147"/>
      <c r="AR26" s="147"/>
      <c r="AS26" s="147"/>
      <c r="AT26" s="147"/>
      <c r="AU26" s="147"/>
      <c r="AV26" s="147"/>
      <c r="AW26" s="147"/>
      <c r="AX26" s="147"/>
      <c r="AY26" s="147"/>
      <c r="AZ26" s="147"/>
      <c r="BA26" s="147"/>
      <c r="BB26" s="147"/>
      <c r="BC26" s="147"/>
      <c r="BD26" s="147"/>
      <c r="BE26" s="147"/>
      <c r="BF26" s="147"/>
      <c r="BG26" s="147"/>
      <c r="BH26" s="147"/>
    </row>
    <row r="27" spans="1:60" x14ac:dyDescent="0.2">
      <c r="A27" s="3"/>
      <c r="B27" s="4"/>
      <c r="C27" s="180"/>
      <c r="D27" s="6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AE27">
        <v>15</v>
      </c>
      <c r="AF27">
        <v>21</v>
      </c>
      <c r="AG27" t="s">
        <v>111</v>
      </c>
    </row>
    <row r="28" spans="1:60" x14ac:dyDescent="0.2">
      <c r="A28" s="150"/>
      <c r="B28" s="151" t="s">
        <v>31</v>
      </c>
      <c r="C28" s="181"/>
      <c r="D28" s="152"/>
      <c r="E28" s="153"/>
      <c r="F28" s="153"/>
      <c r="G28" s="168">
        <f>G8</f>
        <v>0</v>
      </c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AE28">
        <f>SUMIF(L7:L26,AE27,G7:G26)</f>
        <v>0</v>
      </c>
      <c r="AF28">
        <f>SUMIF(L7:L26,AF27,G7:G26)</f>
        <v>0</v>
      </c>
      <c r="AG28" t="s">
        <v>136</v>
      </c>
    </row>
    <row r="29" spans="1:60" x14ac:dyDescent="0.2">
      <c r="A29" s="3"/>
      <c r="B29" s="4"/>
      <c r="C29" s="180"/>
      <c r="D29" s="6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</row>
    <row r="30" spans="1:60" x14ac:dyDescent="0.2">
      <c r="A30" s="3"/>
      <c r="B30" s="4"/>
      <c r="C30" s="180"/>
      <c r="D30" s="6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</row>
    <row r="31" spans="1:60" x14ac:dyDescent="0.2">
      <c r="A31" s="261" t="s">
        <v>137</v>
      </c>
      <c r="B31" s="261"/>
      <c r="C31" s="262"/>
      <c r="D31" s="6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</row>
    <row r="32" spans="1:60" x14ac:dyDescent="0.2">
      <c r="A32" s="241"/>
      <c r="B32" s="242"/>
      <c r="C32" s="243"/>
      <c r="D32" s="242"/>
      <c r="E32" s="242"/>
      <c r="F32" s="242"/>
      <c r="G32" s="244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AG32" t="s">
        <v>138</v>
      </c>
    </row>
    <row r="33" spans="1:33" x14ac:dyDescent="0.2">
      <c r="A33" s="245"/>
      <c r="B33" s="246"/>
      <c r="C33" s="247"/>
      <c r="D33" s="246"/>
      <c r="E33" s="246"/>
      <c r="F33" s="246"/>
      <c r="G33" s="248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</row>
    <row r="34" spans="1:33" x14ac:dyDescent="0.2">
      <c r="A34" s="245"/>
      <c r="B34" s="246"/>
      <c r="C34" s="247"/>
      <c r="D34" s="246"/>
      <c r="E34" s="246"/>
      <c r="F34" s="246"/>
      <c r="G34" s="248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</row>
    <row r="35" spans="1:33" x14ac:dyDescent="0.2">
      <c r="A35" s="245"/>
      <c r="B35" s="246"/>
      <c r="C35" s="247"/>
      <c r="D35" s="246"/>
      <c r="E35" s="246"/>
      <c r="F35" s="246"/>
      <c r="G35" s="248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</row>
    <row r="36" spans="1:33" x14ac:dyDescent="0.2">
      <c r="A36" s="249"/>
      <c r="B36" s="250"/>
      <c r="C36" s="251"/>
      <c r="D36" s="250"/>
      <c r="E36" s="250"/>
      <c r="F36" s="250"/>
      <c r="G36" s="252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</row>
    <row r="37" spans="1:33" x14ac:dyDescent="0.2">
      <c r="A37" s="3"/>
      <c r="B37" s="4"/>
      <c r="C37" s="180"/>
      <c r="D37" s="6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</row>
    <row r="38" spans="1:33" x14ac:dyDescent="0.2">
      <c r="C38" s="182"/>
      <c r="D38" s="10"/>
      <c r="AG38" t="s">
        <v>139</v>
      </c>
    </row>
    <row r="39" spans="1:33" x14ac:dyDescent="0.2">
      <c r="D39" s="10"/>
    </row>
    <row r="40" spans="1:33" x14ac:dyDescent="0.2">
      <c r="D40" s="10"/>
    </row>
    <row r="41" spans="1:33" x14ac:dyDescent="0.2">
      <c r="D41" s="10"/>
    </row>
    <row r="42" spans="1:33" x14ac:dyDescent="0.2">
      <c r="D42" s="10"/>
    </row>
    <row r="43" spans="1:33" x14ac:dyDescent="0.2">
      <c r="D43" s="10"/>
    </row>
    <row r="44" spans="1:33" x14ac:dyDescent="0.2">
      <c r="D44" s="10"/>
    </row>
    <row r="45" spans="1:33" x14ac:dyDescent="0.2">
      <c r="D45" s="10"/>
    </row>
    <row r="46" spans="1:33" x14ac:dyDescent="0.2">
      <c r="D46" s="10"/>
    </row>
    <row r="47" spans="1:33" x14ac:dyDescent="0.2">
      <c r="D47" s="10"/>
    </row>
    <row r="48" spans="1:33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  <row r="5001" spans="4:4" x14ac:dyDescent="0.2">
      <c r="D5001" s="10"/>
    </row>
    <row r="5002" spans="4:4" x14ac:dyDescent="0.2">
      <c r="D5002" s="10"/>
    </row>
    <row r="5003" spans="4:4" x14ac:dyDescent="0.2">
      <c r="D5003" s="10"/>
    </row>
    <row r="5004" spans="4:4" x14ac:dyDescent="0.2">
      <c r="D5004" s="10"/>
    </row>
    <row r="5005" spans="4:4" x14ac:dyDescent="0.2">
      <c r="D5005" s="10"/>
    </row>
    <row r="5006" spans="4:4" x14ac:dyDescent="0.2">
      <c r="D5006" s="10"/>
    </row>
    <row r="5007" spans="4:4" x14ac:dyDescent="0.2">
      <c r="D5007" s="10"/>
    </row>
  </sheetData>
  <sheetProtection algorithmName="SHA-512" hashValue="OFcp921IuuYSP380eRtJ623FefGpLkOhkBUxZvdumBpiDKvnXzL5EBv0y4J4EtA1QO5UmGJ24ETeOJxNwPpwiQ==" saltValue="h9mlwuiK52WHzERk1JikSw==" spinCount="100000" sheet="1" formatRows="0"/>
  <mergeCells count="19">
    <mergeCell ref="C20:G20"/>
    <mergeCell ref="C23:G23"/>
    <mergeCell ref="C24:G24"/>
    <mergeCell ref="C25:G25"/>
    <mergeCell ref="C26:G26"/>
    <mergeCell ref="A32:G36"/>
    <mergeCell ref="A1:G1"/>
    <mergeCell ref="C2:G2"/>
    <mergeCell ref="C3:G3"/>
    <mergeCell ref="C4:G4"/>
    <mergeCell ref="A31:C31"/>
    <mergeCell ref="C12:G12"/>
    <mergeCell ref="C13:G13"/>
    <mergeCell ref="C14:G14"/>
    <mergeCell ref="C15:G15"/>
    <mergeCell ref="C16:G16"/>
    <mergeCell ref="C17:G17"/>
    <mergeCell ref="C18:G18"/>
    <mergeCell ref="C19:G19"/>
  </mergeCells>
  <pageMargins left="0.59055118110236204" right="0.196850393700787" top="0.78740157499999996" bottom="0.78740157499999996" header="0.3" footer="0.3"/>
  <pageSetup paperSize="9" orientation="landscape" horizontalDpi="0" verticalDpi="0" r:id="rId1"/>
  <headerFooter>
    <oddFooter>&amp;RStránka &amp;P z &amp;N&amp;LZpracováno programem BUILDpower S,  © RTS, a.s.</oddFooter>
  </headerFooter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</sheetPr>
  <dimension ref="A1:BH5007"/>
  <sheetViews>
    <sheetView topLeftCell="A6" workbookViewId="0">
      <selection activeCell="C22" sqref="C22"/>
    </sheetView>
  </sheetViews>
  <sheetFormatPr defaultRowHeight="12.75" outlineLevelRow="2" x14ac:dyDescent="0.2"/>
  <cols>
    <col min="1" max="1" width="3.42578125" customWidth="1"/>
    <col min="2" max="2" width="12.7109375" style="120" customWidth="1"/>
    <col min="3" max="3" width="38.28515625" style="120" customWidth="1"/>
    <col min="4" max="4" width="4.85546875" customWidth="1"/>
    <col min="5" max="5" width="10.7109375" customWidth="1"/>
    <col min="6" max="6" width="9.85546875" customWidth="1"/>
    <col min="7" max="7" width="12.7109375" customWidth="1"/>
    <col min="8" max="18" width="0" hidden="1" customWidth="1"/>
    <col min="20" max="20" width="9.28515625" customWidth="1"/>
    <col min="21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54" t="s">
        <v>7</v>
      </c>
      <c r="B1" s="254"/>
      <c r="C1" s="254"/>
      <c r="D1" s="254"/>
      <c r="E1" s="254"/>
      <c r="F1" s="254"/>
      <c r="G1" s="254"/>
      <c r="AG1" t="s">
        <v>99</v>
      </c>
    </row>
    <row r="2" spans="1:60" ht="25.15" customHeight="1" x14ac:dyDescent="0.2">
      <c r="A2" s="139" t="s">
        <v>8</v>
      </c>
      <c r="B2" s="48" t="s">
        <v>43</v>
      </c>
      <c r="C2" s="255" t="s">
        <v>44</v>
      </c>
      <c r="D2" s="256"/>
      <c r="E2" s="256"/>
      <c r="F2" s="256"/>
      <c r="G2" s="257"/>
      <c r="AG2" t="s">
        <v>100</v>
      </c>
    </row>
    <row r="3" spans="1:60" ht="25.15" customHeight="1" x14ac:dyDescent="0.2">
      <c r="A3" s="139" t="s">
        <v>9</v>
      </c>
      <c r="B3" s="48" t="s">
        <v>69</v>
      </c>
      <c r="C3" s="255" t="s">
        <v>70</v>
      </c>
      <c r="D3" s="256"/>
      <c r="E3" s="256"/>
      <c r="F3" s="256"/>
      <c r="G3" s="257"/>
      <c r="AC3" s="120" t="s">
        <v>100</v>
      </c>
      <c r="AG3" t="s">
        <v>101</v>
      </c>
    </row>
    <row r="4" spans="1:60" ht="25.15" customHeight="1" x14ac:dyDescent="0.2">
      <c r="A4" s="140" t="s">
        <v>10</v>
      </c>
      <c r="B4" s="141" t="s">
        <v>59</v>
      </c>
      <c r="C4" s="258" t="s">
        <v>60</v>
      </c>
      <c r="D4" s="259"/>
      <c r="E4" s="259"/>
      <c r="F4" s="259"/>
      <c r="G4" s="260"/>
      <c r="AG4" t="s">
        <v>102</v>
      </c>
    </row>
    <row r="5" spans="1:60" x14ac:dyDescent="0.2">
      <c r="D5" s="10"/>
    </row>
    <row r="6" spans="1:60" ht="38.25" x14ac:dyDescent="0.2">
      <c r="A6" s="143" t="s">
        <v>103</v>
      </c>
      <c r="B6" s="145" t="s">
        <v>104</v>
      </c>
      <c r="C6" s="145" t="s">
        <v>105</v>
      </c>
      <c r="D6" s="144" t="s">
        <v>106</v>
      </c>
      <c r="E6" s="143" t="s">
        <v>107</v>
      </c>
      <c r="F6" s="142" t="s">
        <v>108</v>
      </c>
      <c r="G6" s="143" t="s">
        <v>31</v>
      </c>
      <c r="H6" s="146" t="s">
        <v>32</v>
      </c>
      <c r="I6" s="146" t="s">
        <v>109</v>
      </c>
      <c r="J6" s="146" t="s">
        <v>33</v>
      </c>
      <c r="K6" s="146" t="s">
        <v>110</v>
      </c>
      <c r="L6" s="146" t="s">
        <v>111</v>
      </c>
      <c r="M6" s="146" t="s">
        <v>112</v>
      </c>
      <c r="N6" s="146" t="s">
        <v>113</v>
      </c>
      <c r="O6" s="146" t="s">
        <v>114</v>
      </c>
      <c r="P6" s="146" t="s">
        <v>115</v>
      </c>
      <c r="Q6" s="146" t="s">
        <v>116</v>
      </c>
      <c r="R6" s="146" t="s">
        <v>117</v>
      </c>
      <c r="S6" s="146" t="s">
        <v>118</v>
      </c>
      <c r="T6" s="146" t="s">
        <v>119</v>
      </c>
      <c r="U6" s="146" t="s">
        <v>120</v>
      </c>
      <c r="V6" s="146" t="s">
        <v>121</v>
      </c>
      <c r="W6" s="146" t="s">
        <v>122</v>
      </c>
      <c r="X6" s="146" t="s">
        <v>123</v>
      </c>
      <c r="Y6" s="146" t="s">
        <v>124</v>
      </c>
    </row>
    <row r="7" spans="1:60" hidden="1" x14ac:dyDescent="0.2">
      <c r="A7" s="3"/>
      <c r="B7" s="4"/>
      <c r="C7" s="4"/>
      <c r="D7" s="6"/>
      <c r="E7" s="148"/>
      <c r="F7" s="149"/>
      <c r="G7" s="149"/>
      <c r="H7" s="149"/>
      <c r="I7" s="149"/>
      <c r="J7" s="149"/>
      <c r="K7" s="149"/>
      <c r="L7" s="149"/>
      <c r="M7" s="149"/>
      <c r="N7" s="148"/>
      <c r="O7" s="148"/>
      <c r="P7" s="148"/>
      <c r="Q7" s="148"/>
      <c r="R7" s="149"/>
      <c r="S7" s="149"/>
      <c r="T7" s="149"/>
      <c r="U7" s="149"/>
      <c r="V7" s="149"/>
      <c r="W7" s="149"/>
      <c r="X7" s="149"/>
      <c r="Y7" s="149"/>
    </row>
    <row r="8" spans="1:60" x14ac:dyDescent="0.2">
      <c r="A8" s="162" t="s">
        <v>125</v>
      </c>
      <c r="B8" s="163" t="s">
        <v>95</v>
      </c>
      <c r="C8" s="177" t="s">
        <v>96</v>
      </c>
      <c r="D8" s="164"/>
      <c r="E8" s="165"/>
      <c r="F8" s="166"/>
      <c r="G8" s="166">
        <f>SUMIF(AG9:AG26,"&lt;&gt;NOR",G9:G26)</f>
        <v>0</v>
      </c>
      <c r="H8" s="166"/>
      <c r="I8" s="166">
        <f>SUM(I9:I26)</f>
        <v>0</v>
      </c>
      <c r="J8" s="166"/>
      <c r="K8" s="166">
        <f>SUM(K9:K26)</f>
        <v>0</v>
      </c>
      <c r="L8" s="166"/>
      <c r="M8" s="166">
        <f>SUM(M9:M26)</f>
        <v>0</v>
      </c>
      <c r="N8" s="165"/>
      <c r="O8" s="165">
        <f>SUM(O9:O26)</f>
        <v>0</v>
      </c>
      <c r="P8" s="165"/>
      <c r="Q8" s="165">
        <f>SUM(Q9:Q26)</f>
        <v>0</v>
      </c>
      <c r="R8" s="166"/>
      <c r="S8" s="166"/>
      <c r="T8" s="167"/>
      <c r="U8" s="161"/>
      <c r="V8" s="161">
        <f>SUM(V9:V26)</f>
        <v>0</v>
      </c>
      <c r="W8" s="161"/>
      <c r="X8" s="161"/>
      <c r="Y8" s="161"/>
      <c r="AG8" t="s">
        <v>126</v>
      </c>
    </row>
    <row r="9" spans="1:60" outlineLevel="1" x14ac:dyDescent="0.2">
      <c r="A9" s="169">
        <v>1</v>
      </c>
      <c r="B9" s="170" t="s">
        <v>127</v>
      </c>
      <c r="C9" s="178" t="s">
        <v>145</v>
      </c>
      <c r="D9" s="171" t="s">
        <v>128</v>
      </c>
      <c r="E9" s="172">
        <v>1</v>
      </c>
      <c r="F9" s="173"/>
      <c r="G9" s="174">
        <f>ROUND(E9*F9,2)</f>
        <v>0</v>
      </c>
      <c r="H9" s="173"/>
      <c r="I9" s="174">
        <f>ROUND(E9*H9,2)</f>
        <v>0</v>
      </c>
      <c r="J9" s="173"/>
      <c r="K9" s="174">
        <f>ROUND(E9*J9,2)</f>
        <v>0</v>
      </c>
      <c r="L9" s="174">
        <v>21</v>
      </c>
      <c r="M9" s="174">
        <f>G9*(1+L9/100)</f>
        <v>0</v>
      </c>
      <c r="N9" s="172">
        <v>0</v>
      </c>
      <c r="O9" s="172">
        <f>ROUND(E9*N9,2)</f>
        <v>0</v>
      </c>
      <c r="P9" s="172">
        <v>0</v>
      </c>
      <c r="Q9" s="172">
        <f>ROUND(E9*P9,2)</f>
        <v>0</v>
      </c>
      <c r="R9" s="174"/>
      <c r="S9" s="174" t="s">
        <v>129</v>
      </c>
      <c r="T9" s="175" t="s">
        <v>130</v>
      </c>
      <c r="U9" s="157">
        <v>0</v>
      </c>
      <c r="V9" s="157">
        <f>ROUND(E9*U9,2)</f>
        <v>0</v>
      </c>
      <c r="W9" s="157"/>
      <c r="X9" s="157" t="s">
        <v>131</v>
      </c>
      <c r="Y9" s="157" t="s">
        <v>132</v>
      </c>
      <c r="Z9" s="147"/>
      <c r="AA9" s="147"/>
      <c r="AB9" s="147"/>
      <c r="AC9" s="147"/>
      <c r="AD9" s="147"/>
      <c r="AE9" s="147"/>
      <c r="AF9" s="147"/>
      <c r="AG9" s="147" t="s">
        <v>133</v>
      </c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</row>
    <row r="10" spans="1:60" outlineLevel="2" x14ac:dyDescent="0.2">
      <c r="A10" s="154"/>
      <c r="B10" s="155"/>
      <c r="C10" s="183"/>
      <c r="D10" s="184"/>
      <c r="E10" s="184"/>
      <c r="F10" s="184"/>
      <c r="G10" s="184"/>
      <c r="H10" s="157"/>
      <c r="I10" s="157"/>
      <c r="J10" s="157"/>
      <c r="K10" s="157"/>
      <c r="L10" s="157"/>
      <c r="M10" s="157"/>
      <c r="N10" s="156"/>
      <c r="O10" s="156"/>
      <c r="P10" s="156"/>
      <c r="Q10" s="156"/>
      <c r="R10" s="157"/>
      <c r="S10" s="157"/>
      <c r="T10" s="157"/>
      <c r="U10" s="157"/>
      <c r="V10" s="157"/>
      <c r="W10" s="157"/>
      <c r="X10" s="157"/>
      <c r="Y10" s="157"/>
      <c r="Z10" s="147"/>
      <c r="AA10" s="147"/>
      <c r="AB10" s="147"/>
      <c r="AC10" s="147"/>
      <c r="AD10" s="147"/>
      <c r="AE10" s="147"/>
      <c r="AF10" s="147"/>
      <c r="AG10" s="147"/>
      <c r="AH10" s="147"/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47"/>
      <c r="BB10" s="147"/>
      <c r="BC10" s="147"/>
      <c r="BD10" s="147"/>
      <c r="BE10" s="147"/>
      <c r="BF10" s="147"/>
      <c r="BG10" s="147"/>
      <c r="BH10" s="147"/>
    </row>
    <row r="11" spans="1:60" outlineLevel="2" x14ac:dyDescent="0.2">
      <c r="A11" s="154"/>
      <c r="B11" s="155"/>
      <c r="C11" s="183" t="s">
        <v>146</v>
      </c>
      <c r="D11" s="184"/>
      <c r="E11" s="184"/>
      <c r="F11" s="184"/>
      <c r="G11" s="184"/>
      <c r="H11" s="157"/>
      <c r="I11" s="157"/>
      <c r="J11" s="157"/>
      <c r="K11" s="157"/>
      <c r="L11" s="157"/>
      <c r="M11" s="157"/>
      <c r="N11" s="156"/>
      <c r="O11" s="156"/>
      <c r="P11" s="156"/>
      <c r="Q11" s="156"/>
      <c r="R11" s="157"/>
      <c r="S11" s="157"/>
      <c r="T11" s="157"/>
      <c r="U11" s="157"/>
      <c r="V11" s="157"/>
      <c r="W11" s="157"/>
      <c r="X11" s="157"/>
      <c r="Y11" s="157"/>
      <c r="Z11" s="147"/>
      <c r="AA11" s="147"/>
      <c r="AB11" s="147"/>
      <c r="AC11" s="147"/>
      <c r="AD11" s="147"/>
      <c r="AE11" s="147"/>
      <c r="AF11" s="147"/>
      <c r="AG11" s="147"/>
      <c r="AH11" s="147"/>
      <c r="AI11" s="147"/>
      <c r="AJ11" s="147"/>
      <c r="AK11" s="147"/>
      <c r="AL11" s="147"/>
      <c r="AM11" s="147"/>
      <c r="AN11" s="147"/>
      <c r="AO11" s="147"/>
      <c r="AP11" s="147"/>
      <c r="AQ11" s="147"/>
      <c r="AR11" s="147"/>
      <c r="AS11" s="147"/>
      <c r="AT11" s="147"/>
      <c r="AU11" s="147"/>
      <c r="AV11" s="147"/>
      <c r="AW11" s="147"/>
      <c r="AX11" s="147"/>
      <c r="AY11" s="147"/>
      <c r="AZ11" s="147"/>
      <c r="BA11" s="147"/>
      <c r="BB11" s="147"/>
      <c r="BC11" s="147"/>
      <c r="BD11" s="147"/>
      <c r="BE11" s="147"/>
      <c r="BF11" s="147"/>
      <c r="BG11" s="147"/>
      <c r="BH11" s="147"/>
    </row>
    <row r="12" spans="1:60" ht="13.15" customHeight="1" outlineLevel="2" x14ac:dyDescent="0.2">
      <c r="A12" s="154"/>
      <c r="B12" s="155"/>
      <c r="C12" s="253" t="s">
        <v>147</v>
      </c>
      <c r="D12" s="253"/>
      <c r="E12" s="253"/>
      <c r="F12" s="253"/>
      <c r="G12" s="253"/>
      <c r="H12" s="157"/>
      <c r="I12" s="157"/>
      <c r="J12" s="157"/>
      <c r="K12" s="157"/>
      <c r="L12" s="157"/>
      <c r="M12" s="157"/>
      <c r="N12" s="156"/>
      <c r="O12" s="156"/>
      <c r="P12" s="156"/>
      <c r="Q12" s="156"/>
      <c r="R12" s="157"/>
      <c r="S12" s="157"/>
      <c r="T12" s="157"/>
      <c r="U12" s="157"/>
      <c r="V12" s="157"/>
      <c r="W12" s="157"/>
      <c r="X12" s="157"/>
      <c r="Y12" s="157"/>
      <c r="Z12" s="147"/>
      <c r="AA12" s="147"/>
      <c r="AB12" s="147"/>
      <c r="AC12" s="147"/>
      <c r="AD12" s="147"/>
      <c r="AE12" s="147"/>
      <c r="AF12" s="147"/>
      <c r="AG12" s="147"/>
      <c r="AH12" s="147"/>
      <c r="AI12" s="147"/>
      <c r="AJ12" s="147"/>
      <c r="AK12" s="147"/>
      <c r="AL12" s="147"/>
      <c r="AM12" s="147"/>
      <c r="AN12" s="147"/>
      <c r="AO12" s="147"/>
      <c r="AP12" s="147"/>
      <c r="AQ12" s="147"/>
      <c r="AR12" s="147"/>
      <c r="AS12" s="147"/>
      <c r="AT12" s="147"/>
      <c r="AU12" s="147"/>
      <c r="AV12" s="147"/>
      <c r="AW12" s="147"/>
      <c r="AX12" s="147"/>
      <c r="AY12" s="147"/>
      <c r="AZ12" s="147"/>
      <c r="BA12" s="147"/>
      <c r="BB12" s="147"/>
      <c r="BC12" s="147"/>
      <c r="BD12" s="147"/>
      <c r="BE12" s="147"/>
      <c r="BF12" s="147"/>
      <c r="BG12" s="147"/>
      <c r="BH12" s="147"/>
    </row>
    <row r="13" spans="1:60" ht="13.15" customHeight="1" outlineLevel="2" x14ac:dyDescent="0.2">
      <c r="A13" s="154"/>
      <c r="B13" s="155"/>
      <c r="C13" s="253" t="s">
        <v>148</v>
      </c>
      <c r="D13" s="253"/>
      <c r="E13" s="253"/>
      <c r="F13" s="253"/>
      <c r="G13" s="253"/>
      <c r="H13" s="157"/>
      <c r="I13" s="157"/>
      <c r="J13" s="157"/>
      <c r="K13" s="157"/>
      <c r="L13" s="157"/>
      <c r="M13" s="157"/>
      <c r="N13" s="156"/>
      <c r="O13" s="156"/>
      <c r="P13" s="156"/>
      <c r="Q13" s="156"/>
      <c r="R13" s="157"/>
      <c r="S13" s="157"/>
      <c r="T13" s="157"/>
      <c r="U13" s="157"/>
      <c r="V13" s="157"/>
      <c r="W13" s="157"/>
      <c r="X13" s="157"/>
      <c r="Y13" s="157"/>
      <c r="Z13" s="147"/>
      <c r="AA13" s="147"/>
      <c r="AB13" s="147"/>
      <c r="AC13" s="147"/>
      <c r="AD13" s="147"/>
      <c r="AE13" s="147"/>
      <c r="AF13" s="147"/>
      <c r="AG13" s="147"/>
      <c r="AH13" s="147"/>
      <c r="AI13" s="147"/>
      <c r="AJ13" s="147"/>
      <c r="AK13" s="147"/>
      <c r="AL13" s="147"/>
      <c r="AM13" s="147"/>
      <c r="AN13" s="147"/>
      <c r="AO13" s="147"/>
      <c r="AP13" s="147"/>
      <c r="AQ13" s="147"/>
      <c r="AR13" s="147"/>
      <c r="AS13" s="147"/>
      <c r="AT13" s="147"/>
      <c r="AU13" s="147"/>
      <c r="AV13" s="147"/>
      <c r="AW13" s="147"/>
      <c r="AX13" s="147"/>
      <c r="AY13" s="147"/>
      <c r="AZ13" s="147"/>
      <c r="BA13" s="147"/>
      <c r="BB13" s="147"/>
      <c r="BC13" s="147"/>
      <c r="BD13" s="147"/>
      <c r="BE13" s="147"/>
      <c r="BF13" s="147"/>
      <c r="BG13" s="147"/>
      <c r="BH13" s="147"/>
    </row>
    <row r="14" spans="1:60" outlineLevel="2" x14ac:dyDescent="0.2">
      <c r="A14" s="154"/>
      <c r="B14" s="155"/>
      <c r="C14" s="253" t="s">
        <v>149</v>
      </c>
      <c r="D14" s="253"/>
      <c r="E14" s="253"/>
      <c r="F14" s="253"/>
      <c r="G14" s="253"/>
      <c r="H14" s="157"/>
      <c r="I14" s="157"/>
      <c r="J14" s="157"/>
      <c r="K14" s="157"/>
      <c r="L14" s="157"/>
      <c r="M14" s="157"/>
      <c r="N14" s="156"/>
      <c r="O14" s="156"/>
      <c r="P14" s="156"/>
      <c r="Q14" s="156"/>
      <c r="R14" s="157"/>
      <c r="S14" s="157"/>
      <c r="T14" s="157"/>
      <c r="U14" s="157"/>
      <c r="V14" s="157"/>
      <c r="W14" s="157"/>
      <c r="X14" s="157"/>
      <c r="Y14" s="157"/>
      <c r="Z14" s="147"/>
      <c r="AA14" s="147"/>
      <c r="AB14" s="147"/>
      <c r="AC14" s="147"/>
      <c r="AD14" s="147"/>
      <c r="AE14" s="147"/>
      <c r="AF14" s="147"/>
      <c r="AG14" s="147"/>
      <c r="AH14" s="147"/>
      <c r="AI14" s="147"/>
      <c r="AJ14" s="147"/>
      <c r="AK14" s="147"/>
      <c r="AL14" s="147"/>
      <c r="AM14" s="147"/>
      <c r="AN14" s="147"/>
      <c r="AO14" s="147"/>
      <c r="AP14" s="147"/>
      <c r="AQ14" s="147"/>
      <c r="AR14" s="147"/>
      <c r="AS14" s="147"/>
      <c r="AT14" s="147"/>
      <c r="AU14" s="147"/>
      <c r="AV14" s="147"/>
      <c r="AW14" s="147"/>
      <c r="AX14" s="147"/>
      <c r="AY14" s="147"/>
      <c r="AZ14" s="147"/>
      <c r="BA14" s="147"/>
      <c r="BB14" s="147"/>
      <c r="BC14" s="147"/>
      <c r="BD14" s="147"/>
      <c r="BE14" s="147"/>
      <c r="BF14" s="147"/>
      <c r="BG14" s="147"/>
      <c r="BH14" s="147"/>
    </row>
    <row r="15" spans="1:60" outlineLevel="2" x14ac:dyDescent="0.2">
      <c r="A15" s="154"/>
      <c r="B15" s="155"/>
      <c r="C15" s="253" t="s">
        <v>150</v>
      </c>
      <c r="D15" s="253"/>
      <c r="E15" s="253"/>
      <c r="F15" s="253"/>
      <c r="G15" s="253"/>
      <c r="H15" s="157"/>
      <c r="I15" s="157"/>
      <c r="J15" s="157"/>
      <c r="K15" s="157"/>
      <c r="L15" s="157"/>
      <c r="M15" s="157"/>
      <c r="N15" s="156"/>
      <c r="O15" s="156"/>
      <c r="P15" s="156"/>
      <c r="Q15" s="156"/>
      <c r="R15" s="157"/>
      <c r="S15" s="157"/>
      <c r="T15" s="157"/>
      <c r="U15" s="157"/>
      <c r="V15" s="157"/>
      <c r="W15" s="157"/>
      <c r="X15" s="157"/>
      <c r="Y15" s="157"/>
      <c r="Z15" s="147"/>
      <c r="AA15" s="147"/>
      <c r="AB15" s="147"/>
      <c r="AC15" s="147"/>
      <c r="AD15" s="147"/>
      <c r="AE15" s="147"/>
      <c r="AF15" s="147"/>
      <c r="AG15" s="147"/>
      <c r="AH15" s="147"/>
      <c r="AI15" s="147"/>
      <c r="AJ15" s="147"/>
      <c r="AK15" s="147"/>
      <c r="AL15" s="147"/>
      <c r="AM15" s="147"/>
      <c r="AN15" s="147"/>
      <c r="AO15" s="147"/>
      <c r="AP15" s="147"/>
      <c r="AQ15" s="147"/>
      <c r="AR15" s="147"/>
      <c r="AS15" s="147"/>
      <c r="AT15" s="147"/>
      <c r="AU15" s="147"/>
      <c r="AV15" s="147"/>
      <c r="AW15" s="147"/>
      <c r="AX15" s="147"/>
      <c r="AY15" s="147"/>
      <c r="AZ15" s="147"/>
      <c r="BA15" s="147"/>
      <c r="BB15" s="147"/>
      <c r="BC15" s="147"/>
      <c r="BD15" s="147"/>
      <c r="BE15" s="147"/>
      <c r="BF15" s="147"/>
      <c r="BG15" s="147"/>
      <c r="BH15" s="147"/>
    </row>
    <row r="16" spans="1:60" ht="13.15" customHeight="1" outlineLevel="2" x14ac:dyDescent="0.2">
      <c r="A16" s="154"/>
      <c r="B16" s="155"/>
      <c r="C16" s="253" t="s">
        <v>151</v>
      </c>
      <c r="D16" s="253"/>
      <c r="E16" s="253"/>
      <c r="F16" s="253"/>
      <c r="G16" s="253"/>
      <c r="H16" s="157"/>
      <c r="I16" s="157"/>
      <c r="J16" s="157"/>
      <c r="K16" s="157"/>
      <c r="L16" s="157"/>
      <c r="M16" s="157"/>
      <c r="N16" s="156"/>
      <c r="O16" s="156"/>
      <c r="P16" s="156"/>
      <c r="Q16" s="156"/>
      <c r="R16" s="157"/>
      <c r="S16" s="157"/>
      <c r="T16" s="157"/>
      <c r="U16" s="157"/>
      <c r="V16" s="157"/>
      <c r="W16" s="157"/>
      <c r="X16" s="157"/>
      <c r="Y16" s="157"/>
      <c r="Z16" s="147"/>
      <c r="AA16" s="147"/>
      <c r="AB16" s="147"/>
      <c r="AC16" s="147"/>
      <c r="AD16" s="147"/>
      <c r="AE16" s="147"/>
      <c r="AF16" s="147"/>
      <c r="AG16" s="147"/>
      <c r="AH16" s="147"/>
      <c r="AI16" s="147"/>
      <c r="AJ16" s="147"/>
      <c r="AK16" s="147"/>
      <c r="AL16" s="147"/>
      <c r="AM16" s="147"/>
      <c r="AN16" s="147"/>
      <c r="AO16" s="147"/>
      <c r="AP16" s="147"/>
      <c r="AQ16" s="147"/>
      <c r="AR16" s="147"/>
      <c r="AS16" s="147"/>
      <c r="AT16" s="147"/>
      <c r="AU16" s="147"/>
      <c r="AV16" s="147"/>
      <c r="AW16" s="147"/>
      <c r="AX16" s="147"/>
      <c r="AY16" s="147"/>
      <c r="AZ16" s="147"/>
      <c r="BA16" s="147"/>
      <c r="BB16" s="147"/>
      <c r="BC16" s="147"/>
      <c r="BD16" s="147"/>
      <c r="BE16" s="147"/>
      <c r="BF16" s="147"/>
      <c r="BG16" s="147"/>
      <c r="BH16" s="147"/>
    </row>
    <row r="17" spans="1:60" outlineLevel="2" x14ac:dyDescent="0.2">
      <c r="A17" s="154"/>
      <c r="B17" s="155"/>
      <c r="C17" s="253" t="s">
        <v>152</v>
      </c>
      <c r="D17" s="253"/>
      <c r="E17" s="253"/>
      <c r="F17" s="253"/>
      <c r="G17" s="253"/>
      <c r="H17" s="157"/>
      <c r="I17" s="157"/>
      <c r="J17" s="157"/>
      <c r="K17" s="157"/>
      <c r="L17" s="157"/>
      <c r="M17" s="157"/>
      <c r="N17" s="156"/>
      <c r="O17" s="156"/>
      <c r="P17" s="156"/>
      <c r="Q17" s="156"/>
      <c r="R17" s="157"/>
      <c r="S17" s="157"/>
      <c r="T17" s="157"/>
      <c r="U17" s="157"/>
      <c r="V17" s="157"/>
      <c r="W17" s="157"/>
      <c r="X17" s="157"/>
      <c r="Y17" s="157"/>
      <c r="Z17" s="147"/>
      <c r="AA17" s="147"/>
      <c r="AB17" s="147"/>
      <c r="AC17" s="147"/>
      <c r="AD17" s="147"/>
      <c r="AE17" s="147"/>
      <c r="AF17" s="147"/>
      <c r="AG17" s="147"/>
      <c r="AH17" s="147"/>
      <c r="AI17" s="147"/>
      <c r="AJ17" s="147"/>
      <c r="AK17" s="147"/>
      <c r="AL17" s="147"/>
      <c r="AM17" s="147"/>
      <c r="AN17" s="147"/>
      <c r="AO17" s="147"/>
      <c r="AP17" s="147"/>
      <c r="AQ17" s="147"/>
      <c r="AR17" s="147"/>
      <c r="AS17" s="147"/>
      <c r="AT17" s="147"/>
      <c r="AU17" s="147"/>
      <c r="AV17" s="147"/>
      <c r="AW17" s="147"/>
      <c r="AX17" s="147"/>
      <c r="AY17" s="147"/>
      <c r="AZ17" s="147"/>
      <c r="BA17" s="147"/>
      <c r="BB17" s="147"/>
      <c r="BC17" s="147"/>
      <c r="BD17" s="147"/>
      <c r="BE17" s="147"/>
      <c r="BF17" s="147"/>
      <c r="BG17" s="147"/>
      <c r="BH17" s="147"/>
    </row>
    <row r="18" spans="1:60" outlineLevel="2" x14ac:dyDescent="0.2">
      <c r="A18" s="154"/>
      <c r="B18" s="155"/>
      <c r="C18" s="253" t="s">
        <v>153</v>
      </c>
      <c r="D18" s="253"/>
      <c r="E18" s="253"/>
      <c r="F18" s="253"/>
      <c r="G18" s="253"/>
      <c r="H18" s="157"/>
      <c r="I18" s="157"/>
      <c r="J18" s="157"/>
      <c r="K18" s="157"/>
      <c r="L18" s="157"/>
      <c r="M18" s="157"/>
      <c r="N18" s="156"/>
      <c r="O18" s="156"/>
      <c r="P18" s="156"/>
      <c r="Q18" s="156"/>
      <c r="R18" s="157"/>
      <c r="S18" s="157"/>
      <c r="T18" s="157"/>
      <c r="U18" s="157"/>
      <c r="V18" s="157"/>
      <c r="W18" s="157"/>
      <c r="X18" s="157"/>
      <c r="Y18" s="157"/>
      <c r="Z18" s="147"/>
      <c r="AA18" s="147"/>
      <c r="AB18" s="147"/>
      <c r="AC18" s="147"/>
      <c r="AD18" s="147"/>
      <c r="AE18" s="147"/>
      <c r="AF18" s="147"/>
      <c r="AG18" s="147"/>
      <c r="AH18" s="147"/>
      <c r="AI18" s="147"/>
      <c r="AJ18" s="147"/>
      <c r="AK18" s="147"/>
      <c r="AL18" s="147"/>
      <c r="AM18" s="147"/>
      <c r="AN18" s="147"/>
      <c r="AO18" s="147"/>
      <c r="AP18" s="147"/>
      <c r="AQ18" s="147"/>
      <c r="AR18" s="147"/>
      <c r="AS18" s="147"/>
      <c r="AT18" s="147"/>
      <c r="AU18" s="147"/>
      <c r="AV18" s="147"/>
      <c r="AW18" s="147"/>
      <c r="AX18" s="147"/>
      <c r="AY18" s="147"/>
      <c r="AZ18" s="147"/>
      <c r="BA18" s="147"/>
      <c r="BB18" s="147"/>
      <c r="BC18" s="147"/>
      <c r="BD18" s="147"/>
      <c r="BE18" s="147"/>
      <c r="BF18" s="147"/>
      <c r="BG18" s="147"/>
      <c r="BH18" s="147"/>
    </row>
    <row r="19" spans="1:60" ht="25.9" customHeight="1" outlineLevel="2" x14ac:dyDescent="0.2">
      <c r="A19" s="154"/>
      <c r="B19" s="155"/>
      <c r="C19" s="253" t="s">
        <v>154</v>
      </c>
      <c r="D19" s="253"/>
      <c r="E19" s="253"/>
      <c r="F19" s="253"/>
      <c r="G19" s="253"/>
      <c r="H19" s="157"/>
      <c r="I19" s="157"/>
      <c r="J19" s="157"/>
      <c r="K19" s="157"/>
      <c r="L19" s="157"/>
      <c r="M19" s="157"/>
      <c r="N19" s="156"/>
      <c r="O19" s="156"/>
      <c r="P19" s="156"/>
      <c r="Q19" s="156"/>
      <c r="R19" s="157"/>
      <c r="S19" s="157"/>
      <c r="T19" s="157"/>
      <c r="U19" s="157"/>
      <c r="V19" s="157"/>
      <c r="W19" s="157"/>
      <c r="X19" s="157"/>
      <c r="Y19" s="157"/>
      <c r="Z19" s="147"/>
      <c r="AA19" s="147"/>
      <c r="AB19" s="147"/>
      <c r="AC19" s="147"/>
      <c r="AD19" s="147"/>
      <c r="AE19" s="147"/>
      <c r="AF19" s="147"/>
      <c r="AG19" s="147"/>
      <c r="AH19" s="147"/>
      <c r="AI19" s="147"/>
      <c r="AJ19" s="147"/>
      <c r="AK19" s="147"/>
      <c r="AL19" s="147"/>
      <c r="AM19" s="147"/>
      <c r="AN19" s="147"/>
      <c r="AO19" s="147"/>
      <c r="AP19" s="147"/>
      <c r="AQ19" s="147"/>
      <c r="AR19" s="147"/>
      <c r="AS19" s="147"/>
      <c r="AT19" s="147"/>
      <c r="AU19" s="147"/>
      <c r="AV19" s="147"/>
      <c r="AW19" s="147"/>
      <c r="AX19" s="147"/>
      <c r="AY19" s="147"/>
      <c r="AZ19" s="147"/>
      <c r="BA19" s="147"/>
      <c r="BB19" s="147"/>
      <c r="BC19" s="147"/>
      <c r="BD19" s="147"/>
      <c r="BE19" s="147"/>
      <c r="BF19" s="147"/>
      <c r="BG19" s="147"/>
      <c r="BH19" s="147"/>
    </row>
    <row r="20" spans="1:60" outlineLevel="2" x14ac:dyDescent="0.2">
      <c r="A20" s="154"/>
      <c r="B20" s="155"/>
      <c r="C20" s="253" t="s">
        <v>155</v>
      </c>
      <c r="D20" s="253"/>
      <c r="E20" s="253"/>
      <c r="F20" s="253"/>
      <c r="G20" s="253"/>
      <c r="H20" s="157"/>
      <c r="I20" s="157"/>
      <c r="J20" s="157"/>
      <c r="K20" s="157"/>
      <c r="L20" s="157"/>
      <c r="M20" s="157"/>
      <c r="N20" s="156"/>
      <c r="O20" s="156"/>
      <c r="P20" s="156"/>
      <c r="Q20" s="156"/>
      <c r="R20" s="157"/>
      <c r="S20" s="157"/>
      <c r="T20" s="157"/>
      <c r="U20" s="157"/>
      <c r="V20" s="157"/>
      <c r="W20" s="157"/>
      <c r="X20" s="157"/>
      <c r="Y20" s="157"/>
      <c r="Z20" s="147"/>
      <c r="AA20" s="147"/>
      <c r="AB20" s="147"/>
      <c r="AC20" s="147"/>
      <c r="AD20" s="147"/>
      <c r="AE20" s="147"/>
      <c r="AF20" s="147"/>
      <c r="AG20" s="147"/>
      <c r="AH20" s="147"/>
      <c r="AI20" s="147"/>
      <c r="AJ20" s="147"/>
      <c r="AK20" s="147"/>
      <c r="AL20" s="147"/>
      <c r="AM20" s="147"/>
      <c r="AN20" s="147"/>
      <c r="AO20" s="147"/>
      <c r="AP20" s="147"/>
      <c r="AQ20" s="147"/>
      <c r="AR20" s="147"/>
      <c r="AS20" s="147"/>
      <c r="AT20" s="147"/>
      <c r="AU20" s="147"/>
      <c r="AV20" s="147"/>
      <c r="AW20" s="147"/>
      <c r="AX20" s="147"/>
      <c r="AY20" s="147"/>
      <c r="AZ20" s="147"/>
      <c r="BA20" s="147"/>
      <c r="BB20" s="147"/>
      <c r="BC20" s="147"/>
      <c r="BD20" s="147"/>
      <c r="BE20" s="147"/>
      <c r="BF20" s="147"/>
      <c r="BG20" s="147"/>
      <c r="BH20" s="147"/>
    </row>
    <row r="21" spans="1:60" outlineLevel="2" x14ac:dyDescent="0.2">
      <c r="A21" s="154"/>
      <c r="B21" s="155"/>
      <c r="C21" s="183"/>
      <c r="D21" s="183"/>
      <c r="E21" s="183"/>
      <c r="F21" s="183"/>
      <c r="G21" s="183"/>
      <c r="H21" s="157"/>
      <c r="I21" s="157"/>
      <c r="J21" s="157"/>
      <c r="K21" s="157"/>
      <c r="L21" s="157"/>
      <c r="M21" s="157"/>
      <c r="N21" s="156"/>
      <c r="O21" s="156"/>
      <c r="P21" s="156"/>
      <c r="Q21" s="156"/>
      <c r="R21" s="157"/>
      <c r="S21" s="157"/>
      <c r="T21" s="157"/>
      <c r="U21" s="157"/>
      <c r="V21" s="157"/>
      <c r="W21" s="157"/>
      <c r="X21" s="157"/>
      <c r="Y21" s="157"/>
      <c r="Z21" s="147"/>
      <c r="AA21" s="147"/>
      <c r="AB21" s="147"/>
      <c r="AC21" s="147"/>
      <c r="AD21" s="147"/>
      <c r="AE21" s="147"/>
      <c r="AF21" s="147"/>
      <c r="AG21" s="147"/>
      <c r="AH21" s="147"/>
      <c r="AI21" s="147"/>
      <c r="AJ21" s="147"/>
      <c r="AK21" s="147"/>
      <c r="AL21" s="147"/>
      <c r="AM21" s="147"/>
      <c r="AN21" s="147"/>
      <c r="AO21" s="147"/>
      <c r="AP21" s="147"/>
      <c r="AQ21" s="147"/>
      <c r="AR21" s="147"/>
      <c r="AS21" s="147"/>
      <c r="AT21" s="147"/>
      <c r="AU21" s="147"/>
      <c r="AV21" s="147"/>
      <c r="AW21" s="147"/>
      <c r="AX21" s="147"/>
      <c r="AY21" s="147"/>
      <c r="AZ21" s="147"/>
      <c r="BA21" s="147"/>
      <c r="BB21" s="147"/>
      <c r="BC21" s="147"/>
      <c r="BD21" s="147"/>
      <c r="BE21" s="147"/>
      <c r="BF21" s="147"/>
      <c r="BG21" s="147"/>
      <c r="BH21" s="147"/>
    </row>
    <row r="22" spans="1:60" outlineLevel="2" x14ac:dyDescent="0.2">
      <c r="A22" s="154"/>
      <c r="B22" s="155"/>
      <c r="C22" s="176" t="s">
        <v>156</v>
      </c>
      <c r="D22" s="176"/>
      <c r="E22" s="176"/>
      <c r="F22" s="176"/>
      <c r="G22" s="176"/>
      <c r="H22" s="157"/>
      <c r="I22" s="157"/>
      <c r="J22" s="157"/>
      <c r="K22" s="157"/>
      <c r="L22" s="157"/>
      <c r="M22" s="157"/>
      <c r="N22" s="156"/>
      <c r="O22" s="156"/>
      <c r="P22" s="156"/>
      <c r="Q22" s="156"/>
      <c r="R22" s="157"/>
      <c r="S22" s="157"/>
      <c r="T22" s="157"/>
      <c r="U22" s="157"/>
      <c r="V22" s="157"/>
      <c r="W22" s="157"/>
      <c r="X22" s="157"/>
      <c r="Y22" s="157"/>
      <c r="Z22" s="147"/>
      <c r="AA22" s="147"/>
      <c r="AB22" s="147"/>
      <c r="AC22" s="147"/>
      <c r="AD22" s="147"/>
      <c r="AE22" s="147"/>
      <c r="AF22" s="147"/>
      <c r="AG22" s="147"/>
      <c r="AH22" s="147"/>
      <c r="AI22" s="147"/>
      <c r="AJ22" s="147"/>
      <c r="AK22" s="147"/>
      <c r="AL22" s="147"/>
      <c r="AM22" s="147"/>
      <c r="AN22" s="147"/>
      <c r="AO22" s="147"/>
      <c r="AP22" s="147"/>
      <c r="AQ22" s="147"/>
      <c r="AR22" s="147"/>
      <c r="AS22" s="147"/>
      <c r="AT22" s="147"/>
      <c r="AU22" s="147"/>
      <c r="AV22" s="147"/>
      <c r="AW22" s="147"/>
      <c r="AX22" s="147"/>
      <c r="AY22" s="147"/>
      <c r="AZ22" s="147"/>
      <c r="BA22" s="147"/>
      <c r="BB22" s="147"/>
      <c r="BC22" s="147"/>
      <c r="BD22" s="147"/>
      <c r="BE22" s="147"/>
      <c r="BF22" s="147"/>
      <c r="BG22" s="147"/>
      <c r="BH22" s="147"/>
    </row>
    <row r="23" spans="1:60" ht="13.15" customHeight="1" outlineLevel="2" x14ac:dyDescent="0.2">
      <c r="A23" s="154"/>
      <c r="B23" s="155"/>
      <c r="C23" s="253" t="s">
        <v>157</v>
      </c>
      <c r="D23" s="253"/>
      <c r="E23" s="253"/>
      <c r="F23" s="253"/>
      <c r="G23" s="253"/>
      <c r="H23" s="157"/>
      <c r="I23" s="157"/>
      <c r="J23" s="157"/>
      <c r="K23" s="157"/>
      <c r="L23" s="157"/>
      <c r="M23" s="157"/>
      <c r="N23" s="156"/>
      <c r="O23" s="156"/>
      <c r="P23" s="156"/>
      <c r="Q23" s="156"/>
      <c r="R23" s="157"/>
      <c r="S23" s="157"/>
      <c r="T23" s="157"/>
      <c r="U23" s="157"/>
      <c r="V23" s="157"/>
      <c r="W23" s="157"/>
      <c r="X23" s="157"/>
      <c r="Y23" s="157"/>
      <c r="Z23" s="147"/>
      <c r="AA23" s="147"/>
      <c r="AB23" s="147"/>
      <c r="AC23" s="147"/>
      <c r="AD23" s="147"/>
      <c r="AE23" s="147"/>
      <c r="AF23" s="147"/>
      <c r="AG23" s="147"/>
      <c r="AH23" s="147"/>
      <c r="AI23" s="147"/>
      <c r="AJ23" s="147"/>
      <c r="AK23" s="147"/>
      <c r="AL23" s="147"/>
      <c r="AM23" s="147"/>
      <c r="AN23" s="147"/>
      <c r="AO23" s="147"/>
      <c r="AP23" s="147"/>
      <c r="AQ23" s="147"/>
      <c r="AR23" s="147"/>
      <c r="AS23" s="147"/>
      <c r="AT23" s="147"/>
      <c r="AU23" s="147"/>
      <c r="AV23" s="147"/>
      <c r="AW23" s="147"/>
      <c r="AX23" s="147"/>
      <c r="AY23" s="147"/>
      <c r="AZ23" s="147"/>
      <c r="BA23" s="147"/>
      <c r="BB23" s="147"/>
      <c r="BC23" s="147"/>
      <c r="BD23" s="147"/>
      <c r="BE23" s="147"/>
      <c r="BF23" s="147"/>
      <c r="BG23" s="147"/>
      <c r="BH23" s="147"/>
    </row>
    <row r="24" spans="1:60" outlineLevel="2" x14ac:dyDescent="0.2">
      <c r="A24" s="154"/>
      <c r="B24" s="155"/>
      <c r="C24" s="253" t="s">
        <v>158</v>
      </c>
      <c r="D24" s="253"/>
      <c r="E24" s="253"/>
      <c r="F24" s="253"/>
      <c r="G24" s="253"/>
      <c r="H24" s="157"/>
      <c r="I24" s="157"/>
      <c r="J24" s="157"/>
      <c r="K24" s="157"/>
      <c r="L24" s="157"/>
      <c r="M24" s="157"/>
      <c r="N24" s="156"/>
      <c r="O24" s="156"/>
      <c r="P24" s="156"/>
      <c r="Q24" s="156"/>
      <c r="R24" s="157"/>
      <c r="S24" s="157"/>
      <c r="T24" s="157"/>
      <c r="U24" s="157"/>
      <c r="V24" s="157"/>
      <c r="W24" s="157"/>
      <c r="X24" s="157"/>
      <c r="Y24" s="157"/>
      <c r="Z24" s="147"/>
      <c r="AA24" s="147"/>
      <c r="AB24" s="147"/>
      <c r="AC24" s="147"/>
      <c r="AD24" s="147"/>
      <c r="AE24" s="147"/>
      <c r="AF24" s="147"/>
      <c r="AG24" s="147"/>
      <c r="AH24" s="147"/>
      <c r="AI24" s="147"/>
      <c r="AJ24" s="147"/>
      <c r="AK24" s="147"/>
      <c r="AL24" s="147"/>
      <c r="AM24" s="147"/>
      <c r="AN24" s="147"/>
      <c r="AO24" s="147"/>
      <c r="AP24" s="147"/>
      <c r="AQ24" s="147"/>
      <c r="AR24" s="147"/>
      <c r="AS24" s="147"/>
      <c r="AT24" s="147"/>
      <c r="AU24" s="147"/>
      <c r="AV24" s="147"/>
      <c r="AW24" s="147"/>
      <c r="AX24" s="147"/>
      <c r="AY24" s="147"/>
      <c r="AZ24" s="147"/>
      <c r="BA24" s="147"/>
      <c r="BB24" s="147"/>
      <c r="BC24" s="147"/>
      <c r="BD24" s="147"/>
      <c r="BE24" s="147"/>
      <c r="BF24" s="147"/>
      <c r="BG24" s="147"/>
      <c r="BH24" s="147"/>
    </row>
    <row r="25" spans="1:60" outlineLevel="2" x14ac:dyDescent="0.2">
      <c r="A25" s="154"/>
      <c r="B25" s="155"/>
      <c r="C25" s="253" t="s">
        <v>159</v>
      </c>
      <c r="D25" s="253"/>
      <c r="E25" s="253"/>
      <c r="F25" s="253"/>
      <c r="G25" s="253"/>
      <c r="H25" s="157"/>
      <c r="I25" s="157"/>
      <c r="J25" s="157"/>
      <c r="K25" s="157"/>
      <c r="L25" s="157"/>
      <c r="M25" s="157"/>
      <c r="N25" s="156"/>
      <c r="O25" s="156"/>
      <c r="P25" s="156"/>
      <c r="Q25" s="156"/>
      <c r="R25" s="157"/>
      <c r="S25" s="157"/>
      <c r="T25" s="157"/>
      <c r="U25" s="157"/>
      <c r="V25" s="157"/>
      <c r="W25" s="157"/>
      <c r="X25" s="157"/>
      <c r="Y25" s="157"/>
      <c r="Z25" s="147"/>
      <c r="AA25" s="147"/>
      <c r="AB25" s="147"/>
      <c r="AC25" s="147"/>
      <c r="AD25" s="147"/>
      <c r="AE25" s="147"/>
      <c r="AF25" s="147"/>
      <c r="AG25" s="147"/>
      <c r="AH25" s="147"/>
      <c r="AI25" s="147"/>
      <c r="AJ25" s="147"/>
      <c r="AK25" s="147"/>
      <c r="AL25" s="147"/>
      <c r="AM25" s="147"/>
      <c r="AN25" s="147"/>
      <c r="AO25" s="147"/>
      <c r="AP25" s="147"/>
      <c r="AQ25" s="147"/>
      <c r="AR25" s="147"/>
      <c r="AS25" s="147"/>
      <c r="AT25" s="147"/>
      <c r="AU25" s="147"/>
      <c r="AV25" s="147"/>
      <c r="AW25" s="147"/>
      <c r="AX25" s="147"/>
      <c r="AY25" s="147"/>
      <c r="AZ25" s="147"/>
      <c r="BA25" s="147"/>
      <c r="BB25" s="147"/>
      <c r="BC25" s="147"/>
      <c r="BD25" s="147"/>
      <c r="BE25" s="147"/>
      <c r="BF25" s="147"/>
      <c r="BG25" s="147"/>
      <c r="BH25" s="147"/>
    </row>
    <row r="26" spans="1:60" ht="26.45" customHeight="1" outlineLevel="2" x14ac:dyDescent="0.2">
      <c r="A26" s="154"/>
      <c r="B26" s="155"/>
      <c r="C26" s="253" t="s">
        <v>160</v>
      </c>
      <c r="D26" s="253"/>
      <c r="E26" s="253"/>
      <c r="F26" s="253"/>
      <c r="G26" s="253"/>
      <c r="H26" s="157"/>
      <c r="I26" s="157"/>
      <c r="J26" s="157"/>
      <c r="K26" s="157"/>
      <c r="L26" s="157"/>
      <c r="M26" s="157"/>
      <c r="N26" s="156"/>
      <c r="O26" s="156"/>
      <c r="P26" s="156"/>
      <c r="Q26" s="156"/>
      <c r="R26" s="157"/>
      <c r="S26" s="157"/>
      <c r="T26" s="157"/>
      <c r="U26" s="157"/>
      <c r="V26" s="157"/>
      <c r="W26" s="157"/>
      <c r="X26" s="157"/>
      <c r="Y26" s="157"/>
      <c r="Z26" s="147"/>
      <c r="AA26" s="147"/>
      <c r="AB26" s="147"/>
      <c r="AC26" s="147"/>
      <c r="AD26" s="147"/>
      <c r="AE26" s="147"/>
      <c r="AF26" s="147"/>
      <c r="AG26" s="147"/>
      <c r="AH26" s="147"/>
      <c r="AI26" s="147"/>
      <c r="AJ26" s="147"/>
      <c r="AK26" s="147"/>
      <c r="AL26" s="147"/>
      <c r="AM26" s="147"/>
      <c r="AN26" s="147"/>
      <c r="AO26" s="147"/>
      <c r="AP26" s="147"/>
      <c r="AQ26" s="147"/>
      <c r="AR26" s="147"/>
      <c r="AS26" s="147"/>
      <c r="AT26" s="147"/>
      <c r="AU26" s="147"/>
      <c r="AV26" s="147"/>
      <c r="AW26" s="147"/>
      <c r="AX26" s="147"/>
      <c r="AY26" s="147"/>
      <c r="AZ26" s="147"/>
      <c r="BA26" s="147"/>
      <c r="BB26" s="147"/>
      <c r="BC26" s="147"/>
      <c r="BD26" s="147"/>
      <c r="BE26" s="147"/>
      <c r="BF26" s="147"/>
      <c r="BG26" s="147"/>
      <c r="BH26" s="147"/>
    </row>
    <row r="27" spans="1:60" x14ac:dyDescent="0.2">
      <c r="A27" s="3"/>
      <c r="B27" s="4"/>
      <c r="C27" s="180"/>
      <c r="D27" s="6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AE27">
        <v>15</v>
      </c>
      <c r="AF27">
        <v>21</v>
      </c>
      <c r="AG27" t="s">
        <v>111</v>
      </c>
    </row>
    <row r="28" spans="1:60" x14ac:dyDescent="0.2">
      <c r="A28" s="150"/>
      <c r="B28" s="151" t="s">
        <v>31</v>
      </c>
      <c r="C28" s="181"/>
      <c r="D28" s="152"/>
      <c r="E28" s="153"/>
      <c r="F28" s="153"/>
      <c r="G28" s="168">
        <f>G8</f>
        <v>0</v>
      </c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AE28">
        <f>SUMIF(L7:L26,AE27,G7:G26)</f>
        <v>0</v>
      </c>
      <c r="AF28">
        <f>SUMIF(L7:L26,AF27,G7:G26)</f>
        <v>0</v>
      </c>
      <c r="AG28" t="s">
        <v>136</v>
      </c>
    </row>
    <row r="29" spans="1:60" x14ac:dyDescent="0.2">
      <c r="A29" s="3"/>
      <c r="B29" s="4"/>
      <c r="C29" s="180"/>
      <c r="D29" s="6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</row>
    <row r="30" spans="1:60" x14ac:dyDescent="0.2">
      <c r="A30" s="3"/>
      <c r="B30" s="4"/>
      <c r="C30" s="180"/>
      <c r="D30" s="6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</row>
    <row r="31" spans="1:60" x14ac:dyDescent="0.2">
      <c r="A31" s="261" t="s">
        <v>137</v>
      </c>
      <c r="B31" s="261"/>
      <c r="C31" s="262"/>
      <c r="D31" s="6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</row>
    <row r="32" spans="1:60" x14ac:dyDescent="0.2">
      <c r="A32" s="241"/>
      <c r="B32" s="242"/>
      <c r="C32" s="243"/>
      <c r="D32" s="242"/>
      <c r="E32" s="242"/>
      <c r="F32" s="242"/>
      <c r="G32" s="244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AG32" t="s">
        <v>138</v>
      </c>
    </row>
    <row r="33" spans="1:33" x14ac:dyDescent="0.2">
      <c r="A33" s="245"/>
      <c r="B33" s="246"/>
      <c r="C33" s="247"/>
      <c r="D33" s="246"/>
      <c r="E33" s="246"/>
      <c r="F33" s="246"/>
      <c r="G33" s="248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</row>
    <row r="34" spans="1:33" x14ac:dyDescent="0.2">
      <c r="A34" s="245"/>
      <c r="B34" s="246"/>
      <c r="C34" s="247"/>
      <c r="D34" s="246"/>
      <c r="E34" s="246"/>
      <c r="F34" s="246"/>
      <c r="G34" s="248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</row>
    <row r="35" spans="1:33" x14ac:dyDescent="0.2">
      <c r="A35" s="245"/>
      <c r="B35" s="246"/>
      <c r="C35" s="247"/>
      <c r="D35" s="246"/>
      <c r="E35" s="246"/>
      <c r="F35" s="246"/>
      <c r="G35" s="248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</row>
    <row r="36" spans="1:33" x14ac:dyDescent="0.2">
      <c r="A36" s="249"/>
      <c r="B36" s="250"/>
      <c r="C36" s="251"/>
      <c r="D36" s="250"/>
      <c r="E36" s="250"/>
      <c r="F36" s="250"/>
      <c r="G36" s="252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</row>
    <row r="37" spans="1:33" x14ac:dyDescent="0.2">
      <c r="A37" s="3"/>
      <c r="B37" s="4"/>
      <c r="C37" s="180"/>
      <c r="D37" s="6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</row>
    <row r="38" spans="1:33" x14ac:dyDescent="0.2">
      <c r="C38" s="182"/>
      <c r="D38" s="10"/>
      <c r="AG38" t="s">
        <v>139</v>
      </c>
    </row>
    <row r="39" spans="1:33" x14ac:dyDescent="0.2">
      <c r="D39" s="10"/>
    </row>
    <row r="40" spans="1:33" x14ac:dyDescent="0.2">
      <c r="D40" s="10"/>
    </row>
    <row r="41" spans="1:33" x14ac:dyDescent="0.2">
      <c r="D41" s="10"/>
    </row>
    <row r="42" spans="1:33" x14ac:dyDescent="0.2">
      <c r="D42" s="10"/>
    </row>
    <row r="43" spans="1:33" x14ac:dyDescent="0.2">
      <c r="D43" s="10"/>
    </row>
    <row r="44" spans="1:33" x14ac:dyDescent="0.2">
      <c r="D44" s="10"/>
    </row>
    <row r="45" spans="1:33" x14ac:dyDescent="0.2">
      <c r="D45" s="10"/>
    </row>
    <row r="46" spans="1:33" x14ac:dyDescent="0.2">
      <c r="D46" s="10"/>
    </row>
    <row r="47" spans="1:33" x14ac:dyDescent="0.2">
      <c r="D47" s="10"/>
    </row>
    <row r="48" spans="1:33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  <row r="5001" spans="4:4" x14ac:dyDescent="0.2">
      <c r="D5001" s="10"/>
    </row>
    <row r="5002" spans="4:4" x14ac:dyDescent="0.2">
      <c r="D5002" s="10"/>
    </row>
    <row r="5003" spans="4:4" x14ac:dyDescent="0.2">
      <c r="D5003" s="10"/>
    </row>
    <row r="5004" spans="4:4" x14ac:dyDescent="0.2">
      <c r="D5004" s="10"/>
    </row>
    <row r="5005" spans="4:4" x14ac:dyDescent="0.2">
      <c r="D5005" s="10"/>
    </row>
    <row r="5006" spans="4:4" x14ac:dyDescent="0.2">
      <c r="D5006" s="10"/>
    </row>
    <row r="5007" spans="4:4" x14ac:dyDescent="0.2">
      <c r="D5007" s="10"/>
    </row>
  </sheetData>
  <sheetProtection algorithmName="SHA-512" hashValue="YjjSFgdZFdt0aIp5/7K/3Vce6o34YV4Cdsl+BF2+7hGh3V/p6Wka0HnVlsPQ0MtMUx3c5y29EXvomFIGwWqtog==" saltValue="QnBmYBgcJQXf+Bo3NqHDoA==" spinCount="100000" sheet="1" formatRows="0"/>
  <mergeCells count="19">
    <mergeCell ref="C20:G20"/>
    <mergeCell ref="C23:G23"/>
    <mergeCell ref="C24:G24"/>
    <mergeCell ref="C25:G25"/>
    <mergeCell ref="C26:G26"/>
    <mergeCell ref="A32:G36"/>
    <mergeCell ref="A1:G1"/>
    <mergeCell ref="C2:G2"/>
    <mergeCell ref="C3:G3"/>
    <mergeCell ref="C4:G4"/>
    <mergeCell ref="A31:C31"/>
    <mergeCell ref="C12:G12"/>
    <mergeCell ref="C13:G13"/>
    <mergeCell ref="C14:G14"/>
    <mergeCell ref="C15:G15"/>
    <mergeCell ref="C16:G16"/>
    <mergeCell ref="C17:G17"/>
    <mergeCell ref="C18:G18"/>
    <mergeCell ref="C19:G19"/>
  </mergeCells>
  <pageMargins left="0.59055118110236204" right="0.196850393700787" top="0.78740157499999996" bottom="0.78740157499999996" header="0.3" footer="0.3"/>
  <pageSetup paperSize="9" orientation="landscape" horizontalDpi="0" verticalDpi="0" r:id="rId1"/>
  <headerFooter>
    <oddFooter>&amp;RStránka &amp;P z &amp;N&amp;LZpracováno programem BUILDpower S,  © RTS, a.s.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12</vt:i4>
      </vt:variant>
      <vt:variant>
        <vt:lpstr>Pojmenované oblasti</vt:lpstr>
      </vt:variant>
      <vt:variant>
        <vt:i4>64</vt:i4>
      </vt:variant>
    </vt:vector>
  </HeadingPairs>
  <TitlesOfParts>
    <vt:vector size="76" baseType="lpstr">
      <vt:lpstr>Pokyny pro vyplnění</vt:lpstr>
      <vt:lpstr>Stavba</vt:lpstr>
      <vt:lpstr>VzorPolozky</vt:lpstr>
      <vt:lpstr>SO01 1 Pol</vt:lpstr>
      <vt:lpstr>SO02 1 Pol</vt:lpstr>
      <vt:lpstr>SO03 1 Pol</vt:lpstr>
      <vt:lpstr>SO04 1 Pol</vt:lpstr>
      <vt:lpstr>SO05 1 Pol</vt:lpstr>
      <vt:lpstr>SO06 1 Pol</vt:lpstr>
      <vt:lpstr>SO07 1 Pol</vt:lpstr>
      <vt:lpstr>SO08 1 Pol</vt:lpstr>
      <vt:lpstr>SO10 1 Pol</vt:lpstr>
      <vt:lpstr>Stavba!CelkemDPHVypocet</vt:lpstr>
      <vt:lpstr>CenaCelkem</vt:lpstr>
      <vt:lpstr>CenaCelkemBezDPH</vt:lpstr>
      <vt:lpstr>Stavba!CenaCelkemVypocet</vt:lpstr>
      <vt:lpstr>cisloobjektu</vt:lpstr>
      <vt:lpstr>Stavba!CisloStavby</vt:lpstr>
      <vt:lpstr>CisloStavebnihoRozpoctu</vt:lpstr>
      <vt:lpstr>dadresa</vt:lpstr>
      <vt:lpstr>Stavba!DIČ</vt:lpstr>
      <vt:lpstr>dmisto</vt:lpstr>
      <vt:lpstr>DPHSni</vt:lpstr>
      <vt:lpstr>DPHZakl</vt:lpstr>
      <vt:lpstr>Stavba!dpsc</vt:lpstr>
      <vt:lpstr>Stavba!IČO</vt:lpstr>
      <vt:lpstr>Mena</vt:lpstr>
      <vt:lpstr>MistoStavby</vt:lpstr>
      <vt:lpstr>nazevobjektu</vt:lpstr>
      <vt:lpstr>Stavba!NazevStavby</vt:lpstr>
      <vt:lpstr>NazevStavebnihoRozpoctu</vt:lpstr>
      <vt:lpstr>'SO01 1 Pol'!Názvy_tisku</vt:lpstr>
      <vt:lpstr>'SO02 1 Pol'!Názvy_tisku</vt:lpstr>
      <vt:lpstr>'SO03 1 Pol'!Názvy_tisku</vt:lpstr>
      <vt:lpstr>'SO04 1 Pol'!Názvy_tisku</vt:lpstr>
      <vt:lpstr>'SO05 1 Pol'!Názvy_tisku</vt:lpstr>
      <vt:lpstr>'SO06 1 Pol'!Názvy_tisku</vt:lpstr>
      <vt:lpstr>'SO07 1 Pol'!Názvy_tisku</vt:lpstr>
      <vt:lpstr>'SO08 1 Pol'!Názvy_tisku</vt:lpstr>
      <vt:lpstr>'SO10 1 Pol'!Názvy_tisku</vt:lpstr>
      <vt:lpstr>oadresa</vt:lpstr>
      <vt:lpstr>Stavba!Objednatel</vt:lpstr>
      <vt:lpstr>Stavba!Objekt</vt:lpstr>
      <vt:lpstr>'SO01 1 Pol'!Oblast_tisku</vt:lpstr>
      <vt:lpstr>'SO02 1 Pol'!Oblast_tisku</vt:lpstr>
      <vt:lpstr>'SO03 1 Pol'!Oblast_tisku</vt:lpstr>
      <vt:lpstr>'SO04 1 Pol'!Oblast_tisku</vt:lpstr>
      <vt:lpstr>'SO05 1 Pol'!Oblast_tisku</vt:lpstr>
      <vt:lpstr>'SO06 1 Pol'!Oblast_tisku</vt:lpstr>
      <vt:lpstr>'SO07 1 Pol'!Oblast_tisku</vt:lpstr>
      <vt:lpstr>'SO08 1 Pol'!Oblast_tisku</vt:lpstr>
      <vt:lpstr>'SO10 1 Pol'!Oblast_tisku</vt:lpstr>
      <vt:lpstr>Stavba!Oblast_tisku</vt:lpstr>
      <vt:lpstr>Stavba!odic</vt:lpstr>
      <vt:lpstr>Stavba!oico</vt:lpstr>
      <vt:lpstr>Stavba!omisto</vt:lpstr>
      <vt:lpstr>Stavba!onazev</vt:lpstr>
      <vt:lpstr>Stavba!opsc</vt:lpstr>
      <vt:lpstr>padresa</vt:lpstr>
      <vt:lpstr>pdic</vt:lpstr>
      <vt:lpstr>pico</vt:lpstr>
      <vt:lpstr>pmisto</vt:lpstr>
      <vt:lpstr>PoptavkaID</vt:lpstr>
      <vt:lpstr>pPSC</vt:lpstr>
      <vt:lpstr>Projektant</vt:lpstr>
      <vt:lpstr>Stavba!SazbaDPH1</vt:lpstr>
      <vt:lpstr>Stavba!SazbaDPH2</vt:lpstr>
      <vt:lpstr>Vypracoval</vt:lpstr>
      <vt:lpstr>ZakladDPHSni</vt:lpstr>
      <vt:lpstr>Stavba!ZakladDPHSniVypocet</vt:lpstr>
      <vt:lpstr>ZakladDPHZakl</vt:lpstr>
      <vt:lpstr>Stavba!ZakladDPHZaklVypocet</vt:lpstr>
      <vt:lpstr>ZaObjednatele</vt:lpstr>
      <vt:lpstr>Zaokrouhleni</vt:lpstr>
      <vt:lpstr>ZaZhotovitele</vt:lpstr>
      <vt:lpstr>Zhotovitel</vt:lpstr>
    </vt:vector>
  </TitlesOfParts>
  <Company>RTS, a.s.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Pavel Kampa</dc:creator>
  <cp:lastModifiedBy>Reimer Jiří</cp:lastModifiedBy>
  <cp:lastPrinted>2019-03-19T12:27:02Z</cp:lastPrinted>
  <dcterms:created xsi:type="dcterms:W3CDTF">2009-04-08T07:15:50Z</dcterms:created>
  <dcterms:modified xsi:type="dcterms:W3CDTF">2025-04-14T04:53:18Z</dcterms:modified>
</cp:coreProperties>
</file>