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305" activeTab="0"/>
  </bookViews>
  <sheets>
    <sheet name="Odpady" sheetId="1" r:id="rId1"/>
  </sheets>
  <definedNames>
    <definedName name="_xlnm.Print_Area" localSheetId="0">'Odpady'!$A$1:$I$30</definedName>
  </definedNames>
  <calcPr fullCalcOnLoad="1"/>
</workbook>
</file>

<file path=xl/sharedStrings.xml><?xml version="1.0" encoding="utf-8"?>
<sst xmlns="http://schemas.openxmlformats.org/spreadsheetml/2006/main" count="61" uniqueCount="42">
  <si>
    <t>1x týdně</t>
  </si>
  <si>
    <t>2x týdně</t>
  </si>
  <si>
    <t>t</t>
  </si>
  <si>
    <t>ks</t>
  </si>
  <si>
    <t>Druh výkonu</t>
  </si>
  <si>
    <t>Jednotková cena bez DPH (Kč)</t>
  </si>
  <si>
    <t>Počet měrných jednotek</t>
  </si>
  <si>
    <t>Měrná jednotka</t>
  </si>
  <si>
    <t>Celková cena v Kč/rok bez DPH</t>
  </si>
  <si>
    <t>Četnost svozu</t>
  </si>
  <si>
    <t>Počet svozů</t>
  </si>
  <si>
    <t>Číslo výkonu</t>
  </si>
  <si>
    <t>Sběr a svoz celkem</t>
  </si>
  <si>
    <r>
      <t xml:space="preserve">Ceník výkonů za </t>
    </r>
    <r>
      <rPr>
        <b/>
        <sz val="12"/>
        <rFont val="Arial"/>
        <family val="2"/>
      </rPr>
      <t>komplexní služby v oblasti systému nakládání s biologicky rozložitelným odpadem</t>
    </r>
  </si>
  <si>
    <t>Sběr, svoz a odstranění  biologicky rozložitelného odpadu - k.č. 200108; 200201; 200302</t>
  </si>
  <si>
    <t>Sběr, svoz, úprava a využití biologicky rozložitelných odpadů celkem - k.č. 200108; 200201; 200302</t>
  </si>
  <si>
    <t>Náklady na odstranění odpadu v zařízení na úpravu a využití biologicky rozložitelných odpadů - k.č. 200201; 200302</t>
  </si>
  <si>
    <t>Doprava biologického odpadu do zařízení na úpravu a využití biologicky rozložitelných odpadů - k.č. 200201; 200302</t>
  </si>
  <si>
    <t>Doprava biologického odpadu do zařízení na úpravu a využití biologicky rozložitelných odpadů - k.č. 200108</t>
  </si>
  <si>
    <t>Náklady na odstranění odpadu v zařízení na úpravu a využití biologicky rozložitelných odpadů - k.č. 200108</t>
  </si>
  <si>
    <t>Doprava a likvidace odpadu v zažízení na úpravu a využití biologicky rozložitelných odpadů celkem - k.č. 200108; 200201; 200302</t>
  </si>
  <si>
    <t>kat. č. 200108 je vozeno ve dvou režimech ( jako VŽP a jako bio bez živočišních produktů)</t>
  </si>
  <si>
    <t>Náklady na odstranění a dopravu odpadu v zařízení na úpravu a využití biologicky rozložitelných odpadů - k.č. 200108 VŽP</t>
  </si>
  <si>
    <t>Sběr a svoz  - nádoba 660 l 1x týdně</t>
  </si>
  <si>
    <t>Sběr a svoz  - nádoba 120 l 2x týdně MŠ</t>
  </si>
  <si>
    <t>Sběr a svoz  - nádoba 120 l 1x týdně MŠ</t>
  </si>
  <si>
    <t>Sběr a svoz - nádoba na 200108 MŠ</t>
  </si>
  <si>
    <t>Příloha 2</t>
  </si>
  <si>
    <t>Vedení podrobné evidence nádob</t>
  </si>
  <si>
    <t>rok</t>
  </si>
  <si>
    <t>1x ročně</t>
  </si>
  <si>
    <t>Vedení evidence výsypů</t>
  </si>
  <si>
    <t>měsíc</t>
  </si>
  <si>
    <t>1x měsíčně</t>
  </si>
  <si>
    <t>Četnost výkonu</t>
  </si>
  <si>
    <t>Počet výkonů</t>
  </si>
  <si>
    <t>Celkem administrativní úkony</t>
  </si>
  <si>
    <t>1x měsíc</t>
  </si>
  <si>
    <t>Sběr a svoz  - nádoba 240 l 1x měsíc RD</t>
  </si>
  <si>
    <t>Sběr a svoz  - nádoba 240 l 1x 14 dní RD</t>
  </si>
  <si>
    <t>1x 14 dní</t>
  </si>
  <si>
    <t>Sběr a svoz  - nádoba 660 l 1x 14 dní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</si>
</sst>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[Red]\-#,##0.00\ "/>
    <numFmt numFmtId="167" formatCode="#,##0.0\ &quot;Kč&quot;;[Red]\-#,##0.0\ &quot;Kč&quot;"/>
    <numFmt numFmtId="168" formatCode="#,##0_ ;[Red]\-#,##0\ "/>
    <numFmt numFmtId="169" formatCode="#,##0.0_ ;[Red]\-#,##0.0\ "/>
    <numFmt numFmtId="170" formatCode="_-* #,##0.000\ &quot;Kč&quot;_-;\-* #,##0.000\ &quot;Kč&quot;_-;_-* &quot;-&quot;??\ &quot;Kč&quot;_-;_-@_-"/>
    <numFmt numFmtId="171" formatCode="_-* #,##0.0\ &quot;Kč&quot;_-;\-* #,##0.0\ &quot;Kč&quot;_-;_-* &quot;-&quot;??\ &quot;Kč&quot;_-;_-@_-"/>
    <numFmt numFmtId="172" formatCode="_-* #,##0\ &quot;Kč&quot;_-;\-* #,##0\ &quot;Kč&quot;_-;_-* &quot;-&quot;??\ &quot;Kč&quot;_-;_-@_-"/>
    <numFmt numFmtId="173" formatCode="#,##0.0000_ ;[Red]\-#,##0.0000\ 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#,##0.000"/>
    <numFmt numFmtId="180" formatCode="0.000"/>
    <numFmt numFmtId="181" formatCode="[$¥€-2]\ #\ ##,000_);[Red]\([$€-2]\ #\ ##,000\)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11"/>
      <color indexed="9"/>
      <name val="Arial CE"/>
      <family val="0"/>
    </font>
    <font>
      <b/>
      <sz val="11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sz val="11"/>
      <color theme="0"/>
      <name val="Arial CE"/>
      <family val="0"/>
    </font>
    <font>
      <b/>
      <sz val="11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3" fontId="1" fillId="32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4" fontId="0" fillId="0" borderId="10" xfId="0" applyNumberForma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 shrinkToFi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shrinkToFit="1"/>
    </xf>
    <xf numFmtId="0" fontId="7" fillId="0" borderId="0" xfId="0" applyFont="1" applyFill="1" applyAlignment="1">
      <alignment/>
    </xf>
    <xf numFmtId="0" fontId="0" fillId="0" borderId="11" xfId="0" applyBorder="1" applyAlignment="1">
      <alignment wrapText="1"/>
    </xf>
    <xf numFmtId="0" fontId="1" fillId="32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8" fontId="9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10" fillId="0" borderId="0" xfId="0" applyFont="1" applyAlignment="1">
      <alignment/>
    </xf>
    <xf numFmtId="179" fontId="0" fillId="0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3" fontId="0" fillId="32" borderId="10" xfId="0" applyNumberFormat="1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164" fontId="3" fillId="32" borderId="10" xfId="0" applyNumberFormat="1" applyFont="1" applyFill="1" applyBorder="1" applyAlignment="1">
      <alignment/>
    </xf>
    <xf numFmtId="164" fontId="0" fillId="32" borderId="1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Alignment="1">
      <alignment/>
    </xf>
    <xf numFmtId="3" fontId="49" fillId="34" borderId="0" xfId="0" applyNumberFormat="1" applyFont="1" applyFill="1" applyBorder="1" applyAlignment="1">
      <alignment/>
    </xf>
    <xf numFmtId="4" fontId="51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4" fontId="49" fillId="34" borderId="0" xfId="0" applyNumberFormat="1" applyFont="1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ill="1" applyBorder="1" applyAlignment="1">
      <alignment wrapText="1"/>
    </xf>
    <xf numFmtId="0" fontId="0" fillId="32" borderId="11" xfId="0" applyFont="1" applyFill="1" applyBorder="1" applyAlignment="1">
      <alignment horizontal="center"/>
    </xf>
    <xf numFmtId="3" fontId="0" fillId="32" borderId="11" xfId="0" applyNumberFormat="1" applyFont="1" applyFill="1" applyBorder="1" applyAlignment="1">
      <alignment/>
    </xf>
    <xf numFmtId="4" fontId="0" fillId="32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center" wrapText="1"/>
    </xf>
    <xf numFmtId="0" fontId="0" fillId="32" borderId="11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A2" sqref="A2"/>
    </sheetView>
  </sheetViews>
  <sheetFormatPr defaultColWidth="9.00390625" defaultRowHeight="12.75"/>
  <cols>
    <col min="1" max="1" width="6.75390625" style="0" customWidth="1"/>
    <col min="2" max="2" width="37.75390625" style="0" customWidth="1"/>
    <col min="3" max="3" width="9.25390625" style="0" customWidth="1"/>
    <col min="5" max="5" width="10.625" style="0" customWidth="1"/>
    <col min="6" max="6" width="10.375" style="0" customWidth="1"/>
    <col min="7" max="7" width="11.875" style="0" customWidth="1"/>
    <col min="8" max="8" width="13.375" style="0" customWidth="1"/>
    <col min="10" max="10" width="20.375" style="0" customWidth="1"/>
    <col min="11" max="13" width="9.125" style="47" customWidth="1"/>
  </cols>
  <sheetData>
    <row r="1" spans="1:3" ht="15.75">
      <c r="A1" t="s">
        <v>27</v>
      </c>
      <c r="C1" s="2"/>
    </row>
    <row r="2" spans="1:13" s="34" customFormat="1" ht="15.75">
      <c r="A2" s="6" t="s">
        <v>13</v>
      </c>
      <c r="B2" s="6"/>
      <c r="K2" s="48"/>
      <c r="L2" s="48"/>
      <c r="M2" s="48"/>
    </row>
    <row r="3" spans="2:8" ht="12.75">
      <c r="B3" s="15"/>
      <c r="C3" s="8"/>
      <c r="D3" s="7"/>
      <c r="E3" s="7"/>
      <c r="F3" s="7"/>
      <c r="G3" s="16"/>
      <c r="H3" s="7"/>
    </row>
    <row r="4" spans="1:3" ht="12.75">
      <c r="A4" s="1" t="s">
        <v>14</v>
      </c>
      <c r="B4" s="17"/>
      <c r="C4" s="3"/>
    </row>
    <row r="5" spans="1:8" ht="36">
      <c r="A5" s="28" t="s">
        <v>11</v>
      </c>
      <c r="B5" s="27" t="s">
        <v>4</v>
      </c>
      <c r="C5" s="28" t="s">
        <v>7</v>
      </c>
      <c r="D5" s="28" t="s">
        <v>6</v>
      </c>
      <c r="E5" s="29" t="s">
        <v>9</v>
      </c>
      <c r="F5" s="30" t="s">
        <v>10</v>
      </c>
      <c r="G5" s="30" t="s">
        <v>5</v>
      </c>
      <c r="H5" s="28" t="s">
        <v>8</v>
      </c>
    </row>
    <row r="6" spans="1:13" ht="15">
      <c r="A6" s="5">
        <v>1</v>
      </c>
      <c r="B6" s="4" t="s">
        <v>23</v>
      </c>
      <c r="C6" s="62" t="s">
        <v>3</v>
      </c>
      <c r="D6" s="42">
        <v>161</v>
      </c>
      <c r="E6" s="43" t="s">
        <v>0</v>
      </c>
      <c r="F6" s="33">
        <v>36</v>
      </c>
      <c r="G6" s="44"/>
      <c r="H6" s="18">
        <f aca="true" t="shared" si="0" ref="H6:H12">D6*F6*G6</f>
        <v>0</v>
      </c>
      <c r="K6" s="54"/>
      <c r="L6" s="55"/>
      <c r="M6" s="51"/>
    </row>
    <row r="7" spans="1:13" ht="15">
      <c r="A7" s="5">
        <v>1</v>
      </c>
      <c r="B7" s="4" t="s">
        <v>41</v>
      </c>
      <c r="C7" s="62" t="s">
        <v>3</v>
      </c>
      <c r="D7" s="42">
        <v>161</v>
      </c>
      <c r="E7" s="63" t="s">
        <v>40</v>
      </c>
      <c r="F7" s="33">
        <v>8</v>
      </c>
      <c r="G7" s="44"/>
      <c r="H7" s="18">
        <f>D7*F7*G7</f>
        <v>0</v>
      </c>
      <c r="K7" s="54"/>
      <c r="L7" s="55"/>
      <c r="M7" s="51"/>
    </row>
    <row r="8" spans="1:13" ht="15">
      <c r="A8" s="5">
        <v>1</v>
      </c>
      <c r="B8" s="4" t="s">
        <v>38</v>
      </c>
      <c r="C8" s="13" t="s">
        <v>3</v>
      </c>
      <c r="D8" s="42">
        <v>1900</v>
      </c>
      <c r="E8" s="63" t="s">
        <v>37</v>
      </c>
      <c r="F8" s="33">
        <v>4</v>
      </c>
      <c r="G8" s="44"/>
      <c r="H8" s="18">
        <f t="shared" si="0"/>
        <v>0</v>
      </c>
      <c r="K8" s="54">
        <v>11.9</v>
      </c>
      <c r="L8" s="55"/>
      <c r="M8" s="51">
        <v>12</v>
      </c>
    </row>
    <row r="9" spans="1:13" ht="15">
      <c r="A9" s="5">
        <f>A8+1</f>
        <v>2</v>
      </c>
      <c r="B9" s="4" t="s">
        <v>39</v>
      </c>
      <c r="C9" s="13" t="s">
        <v>3</v>
      </c>
      <c r="D9" s="42">
        <v>1900</v>
      </c>
      <c r="E9" s="63" t="s">
        <v>40</v>
      </c>
      <c r="F9" s="33">
        <v>18</v>
      </c>
      <c r="G9" s="44"/>
      <c r="H9" s="18">
        <f t="shared" si="0"/>
        <v>0</v>
      </c>
      <c r="K9" s="54">
        <v>11.9</v>
      </c>
      <c r="L9" s="55"/>
      <c r="M9" s="51">
        <v>12</v>
      </c>
    </row>
    <row r="10" spans="1:13" ht="15">
      <c r="A10" s="5">
        <f>A9+1</f>
        <v>3</v>
      </c>
      <c r="B10" s="4" t="s">
        <v>24</v>
      </c>
      <c r="C10" s="13" t="s">
        <v>3</v>
      </c>
      <c r="D10" s="42">
        <v>15</v>
      </c>
      <c r="E10" s="43" t="s">
        <v>1</v>
      </c>
      <c r="F10" s="33">
        <v>60</v>
      </c>
      <c r="G10" s="44"/>
      <c r="H10" s="18">
        <f t="shared" si="0"/>
        <v>0</v>
      </c>
      <c r="K10" s="54">
        <v>11.9</v>
      </c>
      <c r="L10" s="55"/>
      <c r="M10" s="51">
        <v>12</v>
      </c>
    </row>
    <row r="11" spans="1:13" ht="15">
      <c r="A11" s="5">
        <f>A10+1</f>
        <v>4</v>
      </c>
      <c r="B11" s="4" t="s">
        <v>25</v>
      </c>
      <c r="C11" s="13" t="s">
        <v>3</v>
      </c>
      <c r="D11" s="42">
        <v>15</v>
      </c>
      <c r="E11" s="43" t="s">
        <v>0</v>
      </c>
      <c r="F11" s="33">
        <v>20</v>
      </c>
      <c r="G11" s="44"/>
      <c r="H11" s="18">
        <f t="shared" si="0"/>
        <v>0</v>
      </c>
      <c r="K11" s="54">
        <v>11.9</v>
      </c>
      <c r="L11" s="55"/>
      <c r="M11" s="51">
        <v>12</v>
      </c>
    </row>
    <row r="12" spans="1:13" ht="15">
      <c r="A12" s="5">
        <f>A11+1</f>
        <v>5</v>
      </c>
      <c r="B12" s="4" t="s">
        <v>26</v>
      </c>
      <c r="C12" s="13" t="s">
        <v>3</v>
      </c>
      <c r="D12" s="42">
        <v>15</v>
      </c>
      <c r="E12" s="43" t="s">
        <v>1</v>
      </c>
      <c r="F12" s="33">
        <v>104</v>
      </c>
      <c r="G12" s="44"/>
      <c r="H12" s="18">
        <f t="shared" si="0"/>
        <v>0</v>
      </c>
      <c r="K12" s="54">
        <v>15.38</v>
      </c>
      <c r="L12" s="55"/>
      <c r="M12" s="51">
        <v>15.5</v>
      </c>
    </row>
    <row r="13" spans="1:13" s="31" customFormat="1" ht="12.75">
      <c r="A13" s="36"/>
      <c r="B13" s="36" t="s">
        <v>12</v>
      </c>
      <c r="C13" s="37"/>
      <c r="D13" s="38"/>
      <c r="E13" s="38"/>
      <c r="F13" s="38"/>
      <c r="G13" s="45"/>
      <c r="H13" s="39">
        <f>SUM(H6:H12)</f>
        <v>0</v>
      </c>
      <c r="K13" s="56"/>
      <c r="L13" s="57"/>
      <c r="M13" s="53"/>
    </row>
    <row r="14" spans="1:13" ht="12.75">
      <c r="A14" s="40"/>
      <c r="B14" s="14"/>
      <c r="C14" s="14"/>
      <c r="D14" s="41"/>
      <c r="E14" s="41"/>
      <c r="F14" s="41"/>
      <c r="G14" s="46"/>
      <c r="H14" s="41"/>
      <c r="K14" s="58"/>
      <c r="L14" s="59"/>
      <c r="M14" s="50"/>
    </row>
    <row r="15" spans="1:13" ht="39" customHeight="1">
      <c r="A15" s="5">
        <f>A12+1</f>
        <v>6</v>
      </c>
      <c r="B15" s="25" t="s">
        <v>17</v>
      </c>
      <c r="C15" s="5" t="s">
        <v>2</v>
      </c>
      <c r="D15" s="35">
        <v>2200</v>
      </c>
      <c r="E15" s="32"/>
      <c r="F15" s="33">
        <v>1</v>
      </c>
      <c r="G15" s="44"/>
      <c r="H15" s="18">
        <f>D15*F15*G15</f>
        <v>0</v>
      </c>
      <c r="K15" s="54">
        <v>198.4</v>
      </c>
      <c r="L15" s="55"/>
      <c r="M15" s="51">
        <v>200</v>
      </c>
    </row>
    <row r="16" spans="1:13" ht="39">
      <c r="A16" s="5">
        <f>A15+1</f>
        <v>7</v>
      </c>
      <c r="B16" s="25" t="s">
        <v>16</v>
      </c>
      <c r="C16" s="5" t="s">
        <v>2</v>
      </c>
      <c r="D16" s="35">
        <v>2200</v>
      </c>
      <c r="E16" s="32"/>
      <c r="F16" s="33">
        <v>1</v>
      </c>
      <c r="G16" s="44"/>
      <c r="H16" s="18">
        <f>D16*F16*G16</f>
        <v>0</v>
      </c>
      <c r="K16" s="54">
        <v>300</v>
      </c>
      <c r="L16" s="60"/>
      <c r="M16" s="51">
        <v>300</v>
      </c>
    </row>
    <row r="17" spans="1:13" ht="39">
      <c r="A17" s="5">
        <v>8</v>
      </c>
      <c r="B17" s="25" t="s">
        <v>18</v>
      </c>
      <c r="C17" s="5" t="s">
        <v>2</v>
      </c>
      <c r="D17" s="35">
        <v>18.378</v>
      </c>
      <c r="E17" s="32"/>
      <c r="F17" s="33">
        <v>1</v>
      </c>
      <c r="G17" s="44"/>
      <c r="H17" s="18">
        <f>D17*F17*G17</f>
        <v>0</v>
      </c>
      <c r="K17" s="54">
        <v>1388</v>
      </c>
      <c r="L17" s="61"/>
      <c r="M17" s="51">
        <v>1400</v>
      </c>
    </row>
    <row r="18" spans="1:13" ht="39">
      <c r="A18" s="5">
        <v>9</v>
      </c>
      <c r="B18" s="25" t="s">
        <v>19</v>
      </c>
      <c r="C18" s="5" t="s">
        <v>2</v>
      </c>
      <c r="D18" s="35">
        <v>18.378</v>
      </c>
      <c r="E18" s="32"/>
      <c r="F18" s="33">
        <v>1</v>
      </c>
      <c r="G18" s="44"/>
      <c r="H18" s="18">
        <f>D18*F18*G18</f>
        <v>0</v>
      </c>
      <c r="K18" s="51">
        <v>500</v>
      </c>
      <c r="L18" s="52"/>
      <c r="M18" s="51">
        <v>500</v>
      </c>
    </row>
    <row r="19" spans="1:13" ht="39">
      <c r="A19" s="5">
        <v>10</v>
      </c>
      <c r="B19" s="25" t="s">
        <v>22</v>
      </c>
      <c r="C19" s="5" t="s">
        <v>2</v>
      </c>
      <c r="D19" s="35">
        <v>10</v>
      </c>
      <c r="E19" s="32"/>
      <c r="F19" s="33">
        <v>1</v>
      </c>
      <c r="G19" s="44"/>
      <c r="H19" s="18">
        <f>D19*F19*G19</f>
        <v>0</v>
      </c>
      <c r="K19" s="51">
        <v>7800</v>
      </c>
      <c r="L19" s="52"/>
      <c r="M19" s="51"/>
    </row>
    <row r="20" spans="1:13" s="31" customFormat="1" ht="51">
      <c r="A20" s="68"/>
      <c r="B20" s="69" t="s">
        <v>20</v>
      </c>
      <c r="C20" s="70"/>
      <c r="D20" s="71"/>
      <c r="E20" s="71"/>
      <c r="F20" s="71"/>
      <c r="G20" s="72"/>
      <c r="H20" s="72">
        <f>H19+H18+H17+H16+H15</f>
        <v>0</v>
      </c>
      <c r="K20" s="53"/>
      <c r="L20" s="52"/>
      <c r="M20" s="52"/>
    </row>
    <row r="21" spans="1:13" s="31" customFormat="1" ht="12.75">
      <c r="A21" s="73"/>
      <c r="B21" s="74"/>
      <c r="C21" s="75"/>
      <c r="D21" s="76"/>
      <c r="E21" s="76"/>
      <c r="F21" s="76"/>
      <c r="G21" s="77"/>
      <c r="H21" s="77"/>
      <c r="K21" s="53"/>
      <c r="L21" s="52"/>
      <c r="M21" s="52"/>
    </row>
    <row r="22" spans="1:13" s="31" customFormat="1" ht="36">
      <c r="A22" s="28" t="s">
        <v>11</v>
      </c>
      <c r="B22" s="27" t="s">
        <v>4</v>
      </c>
      <c r="C22" s="28" t="s">
        <v>7</v>
      </c>
      <c r="D22" s="28" t="s">
        <v>6</v>
      </c>
      <c r="E22" s="29" t="s">
        <v>34</v>
      </c>
      <c r="F22" s="30" t="s">
        <v>35</v>
      </c>
      <c r="G22" s="78" t="s">
        <v>5</v>
      </c>
      <c r="H22" s="28" t="s">
        <v>8</v>
      </c>
      <c r="K22" s="53"/>
      <c r="L22" s="52"/>
      <c r="M22" s="52"/>
    </row>
    <row r="23" spans="1:13" s="31" customFormat="1" ht="15">
      <c r="A23" s="64">
        <v>11</v>
      </c>
      <c r="B23" s="65" t="s">
        <v>28</v>
      </c>
      <c r="C23" s="66" t="s">
        <v>29</v>
      </c>
      <c r="D23" s="67">
        <v>1</v>
      </c>
      <c r="E23" s="67" t="s">
        <v>30</v>
      </c>
      <c r="F23" s="67">
        <v>1</v>
      </c>
      <c r="G23" s="44"/>
      <c r="H23" s="18">
        <f>D23*F23*G23</f>
        <v>0</v>
      </c>
      <c r="K23" s="53"/>
      <c r="L23" s="52"/>
      <c r="M23" s="52"/>
    </row>
    <row r="24" spans="1:13" s="31" customFormat="1" ht="15">
      <c r="A24" s="64">
        <v>12</v>
      </c>
      <c r="B24" s="65" t="s">
        <v>31</v>
      </c>
      <c r="C24" s="66" t="s">
        <v>32</v>
      </c>
      <c r="D24" s="67">
        <v>1</v>
      </c>
      <c r="E24" s="67" t="s">
        <v>33</v>
      </c>
      <c r="F24" s="67">
        <v>12</v>
      </c>
      <c r="G24" s="44"/>
      <c r="H24" s="18">
        <f>D24*F24*G24</f>
        <v>0</v>
      </c>
      <c r="K24" s="53"/>
      <c r="L24" s="52"/>
      <c r="M24" s="52"/>
    </row>
    <row r="25" spans="1:13" s="31" customFormat="1" ht="12.75">
      <c r="A25" s="68"/>
      <c r="B25" s="79" t="s">
        <v>36</v>
      </c>
      <c r="C25" s="70"/>
      <c r="D25" s="71"/>
      <c r="E25" s="71"/>
      <c r="F25" s="71"/>
      <c r="G25" s="72"/>
      <c r="H25" s="72">
        <f>SUM(H23:H24)</f>
        <v>0</v>
      </c>
      <c r="K25" s="53"/>
      <c r="L25" s="52"/>
      <c r="M25" s="52"/>
    </row>
    <row r="26" spans="1:8" ht="42" customHeight="1">
      <c r="A26" s="9"/>
      <c r="B26" s="26" t="s">
        <v>15</v>
      </c>
      <c r="C26" s="10"/>
      <c r="D26" s="11"/>
      <c r="E26" s="11"/>
      <c r="F26" s="11"/>
      <c r="G26" s="12"/>
      <c r="H26" s="12">
        <f>H20+H13+H25</f>
        <v>0</v>
      </c>
    </row>
    <row r="27" spans="2:13" s="24" customFormat="1" ht="12.75">
      <c r="B27" s="19"/>
      <c r="C27" s="20"/>
      <c r="D27" s="21"/>
      <c r="E27" s="22"/>
      <c r="F27" s="23"/>
      <c r="G27" s="22"/>
      <c r="H27" s="22"/>
      <c r="K27" s="49"/>
      <c r="L27" s="49"/>
      <c r="M27" s="49"/>
    </row>
    <row r="28" ht="12.75">
      <c r="A28" t="s">
        <v>21</v>
      </c>
    </row>
    <row r="29" ht="12.75">
      <c r="I29" s="14"/>
    </row>
  </sheetData>
  <sheetProtection formatCells="0" formatColumns="0" formatRows="0" insertColumns="0" insertRows="0" insertHyperlinks="0" selectLockedCells="1" sort="0" autoFilter="0"/>
  <printOptions/>
  <pageMargins left="0.7874015748031497" right="0.3937007874015748" top="0.59" bottom="0.43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Gorduličová Janka, Mgr.</cp:lastModifiedBy>
  <cp:lastPrinted>2019-02-21T12:46:05Z</cp:lastPrinted>
  <dcterms:created xsi:type="dcterms:W3CDTF">2003-09-15T07:19:17Z</dcterms:created>
  <dcterms:modified xsi:type="dcterms:W3CDTF">2019-09-19T11:46:35Z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