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krenkovaeliska\Desktop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D12" i="1" l="1"/>
  <c r="G33" i="1"/>
  <c r="G17" i="1" l="1"/>
  <c r="G40" i="1" s="1"/>
  <c r="G41" i="1" s="1"/>
</calcChain>
</file>

<file path=xl/sharedStrings.xml><?xml version="1.0" encoding="utf-8"?>
<sst xmlns="http://schemas.openxmlformats.org/spreadsheetml/2006/main" count="87" uniqueCount="69">
  <si>
    <t>Číslo</t>
  </si>
  <si>
    <t>Vědecký název</t>
  </si>
  <si>
    <t>Národní název</t>
  </si>
  <si>
    <t>Velikost</t>
  </si>
  <si>
    <t>Počet</t>
  </si>
  <si>
    <t>Jedn. cena</t>
  </si>
  <si>
    <t>Cena celkem</t>
  </si>
  <si>
    <t>Ab c</t>
  </si>
  <si>
    <t>Abies concolor</t>
  </si>
  <si>
    <t>jedle stejnobarvá</t>
  </si>
  <si>
    <t>Be m</t>
  </si>
  <si>
    <t>Pr s 'A'</t>
  </si>
  <si>
    <t>Prunus subhirtella 'Autumnalis'</t>
  </si>
  <si>
    <t>višeň chloupkatá</t>
  </si>
  <si>
    <t>Betula utilis var.jacquemontii</t>
  </si>
  <si>
    <t>bříza himalájská</t>
  </si>
  <si>
    <t>ambroň západní</t>
  </si>
  <si>
    <t>Liquidambar styracyflua</t>
  </si>
  <si>
    <t>růže pokryvná</t>
  </si>
  <si>
    <t>v 20-30, ko 2l</t>
  </si>
  <si>
    <t>Rosa 'The White Fairy'</t>
  </si>
  <si>
    <t>A)</t>
  </si>
  <si>
    <t xml:space="preserve">Rostlinný materiál a jeho zajištění </t>
  </si>
  <si>
    <t>Rostlinný materiál celkem</t>
  </si>
  <si>
    <t>B)</t>
  </si>
  <si>
    <t>Výsadbové práce, příprava záhonů</t>
  </si>
  <si>
    <t>Druh práce</t>
  </si>
  <si>
    <t>Jednotka</t>
  </si>
  <si>
    <t>Cena</t>
  </si>
  <si>
    <r>
      <t>m</t>
    </r>
    <r>
      <rPr>
        <vertAlign val="superscript"/>
        <sz val="11"/>
        <color theme="1"/>
        <rFont val="Aptos Narrow"/>
        <family val="2"/>
        <charset val="238"/>
        <scheme val="minor"/>
      </rPr>
      <t>2</t>
    </r>
  </si>
  <si>
    <t>Hloubení jamek pro vysazované stromy, výměna substarátu v jamce</t>
  </si>
  <si>
    <t>ks</t>
  </si>
  <si>
    <t>Výsadba stromů do předem vyhloubené jamky, vyhnojení, zalití</t>
  </si>
  <si>
    <t>Výsadba keřů do předem vyhloubené jamky, vyhnojení</t>
  </si>
  <si>
    <t>Dlouhodobé hnojivo Sylvamix 60</t>
  </si>
  <si>
    <t>ks tbl</t>
  </si>
  <si>
    <t>Položení geotextilie</t>
  </si>
  <si>
    <t>Mulč - kůra smrková- nákup, dovoz a rozvoz</t>
  </si>
  <si>
    <t>Celkem cena bez DPH</t>
  </si>
  <si>
    <t>C)</t>
  </si>
  <si>
    <t>Celkem A) + B) +C) bez DPH</t>
  </si>
  <si>
    <t>Celkem A) + B) +C) s DPH</t>
  </si>
  <si>
    <t>Li s 'S S'</t>
  </si>
  <si>
    <t>Liquidambar styracyflua 'Slender Silhouette'</t>
  </si>
  <si>
    <t>Li s</t>
  </si>
  <si>
    <t>Pr l 'S'</t>
  </si>
  <si>
    <t>Prunus laurocerasus 'Novita'</t>
  </si>
  <si>
    <t>střemcha vavřínová</t>
  </si>
  <si>
    <t>Ro r</t>
  </si>
  <si>
    <t>Rostliny celkem bez DPH</t>
  </si>
  <si>
    <t>Kůly špice 6/200cm, úvazky, instalace</t>
  </si>
  <si>
    <t>Postřik totálním herbicidem, zaměření záhonů</t>
  </si>
  <si>
    <r>
      <t>na plochu 155 m</t>
    </r>
    <r>
      <rPr>
        <vertAlign val="superscript"/>
        <sz val="11"/>
        <color theme="1"/>
        <rFont val="Aptos Narrow"/>
        <family val="2"/>
        <charset val="238"/>
        <scheme val="minor"/>
      </rPr>
      <t>2</t>
    </r>
  </si>
  <si>
    <t>v100-125, ko15l</t>
  </si>
  <si>
    <t>v 80-100, ko7,5l</t>
  </si>
  <si>
    <t>Připínáky (stromečky) k upevnění položené folie</t>
  </si>
  <si>
    <t xml:space="preserve"> v 100-125, bal</t>
  </si>
  <si>
    <t>v 150-175, ko 15l</t>
  </si>
  <si>
    <t>ok 12-14, bal</t>
  </si>
  <si>
    <t>v 150 - 200, ko 30l</t>
  </si>
  <si>
    <t>Položkový rozpočet: SADOVÉ ÚPRAVY V OKOLÍ PARKOVIŠTĚ HULINCE - VALAŠSKÉ MEZIŘÍČÍ</t>
  </si>
  <si>
    <t>Kůly bambusové š 250cm, úvazky, instalace</t>
  </si>
  <si>
    <t>Hloubení jamek pro vysazované keře, výměna substarátu v jamce</t>
  </si>
  <si>
    <t>Následná údržba -  24 měsíců</t>
  </si>
  <si>
    <t>Celkem bez DPH</t>
  </si>
  <si>
    <t>Netkaná geotextilie 70g Neotex,  černohnědá, návin 100bm,  š 1,6 m</t>
  </si>
  <si>
    <t>Ošetření dřevin 2x ročně - řez stromů výchovný; ošetření trvalek 2x ročně; pletí 4x ročně; zálivka min. 6x ročně; oprava kotvení dřevin 1x ročně; ochrana rostlin před mrazem 1x ročně</t>
  </si>
  <si>
    <r>
      <t>m</t>
    </r>
    <r>
      <rPr>
        <vertAlign val="superscript"/>
        <sz val="11"/>
        <color theme="1"/>
        <rFont val="Aptos Narrow"/>
        <family val="2"/>
        <charset val="238"/>
        <scheme val="minor"/>
      </rPr>
      <t>3</t>
    </r>
  </si>
  <si>
    <t>Manipulace, doprava, zajištění, dovoz na místo a rozmístění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</si>
</sst>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vertAlign val="superscript"/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Aptos Narrow"/>
      <charset val="238"/>
      <scheme val="minor"/>
    </font>
    <font>
      <i/>
      <sz val="11"/>
      <color theme="1"/>
      <name val="Aptos Narrow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u/>
      <sz val="12"/>
      <color theme="1"/>
      <name val="Aptos Narrow"/>
      <family val="2"/>
      <charset val="238"/>
      <scheme val="minor"/>
    </font>
    <font>
      <sz val="11"/>
      <color theme="1"/>
      <name val="Aptos Narrow"/>
      <charset val="238"/>
      <scheme val="minor"/>
    </font>
    <font>
      <sz val="16"/>
      <color theme="1"/>
      <name val="Aptos Narrow"/>
      <charset val="238"/>
      <scheme val="minor"/>
    </font>
    <font>
      <sz val="12"/>
      <color theme="1"/>
      <name val="Aptos Narrow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1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3" xfId="0" applyFill="1" applyBorder="1" applyAlignment="1">
      <alignment vertical="center"/>
    </xf>
    <xf numFmtId="1" fontId="0" fillId="2" borderId="8" xfId="0" applyNumberFormat="1" applyFill="1" applyBorder="1" applyAlignment="1">
      <alignment vertical="center"/>
    </xf>
    <xf numFmtId="0" fontId="1" fillId="0" borderId="0" xfId="0" applyFont="1" applyAlignment="1">
      <alignment vertical="center"/>
    </xf>
    <xf numFmtId="1" fontId="1" fillId="2" borderId="2" xfId="0" applyNumberFormat="1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3" xfId="0" applyNumberFormat="1" applyFill="1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49" fontId="0" fillId="2" borderId="10" xfId="0" applyNumberForma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49" fontId="0" fillId="2" borderId="4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9" fontId="0" fillId="2" borderId="6" xfId="0" applyNumberFormat="1" applyFill="1" applyBorder="1" applyAlignment="1">
      <alignment vertical="center"/>
    </xf>
    <xf numFmtId="49" fontId="0" fillId="2" borderId="7" xfId="0" applyNumberFormat="1" applyFill="1" applyBorder="1" applyAlignment="1">
      <alignment vertical="center"/>
    </xf>
    <xf numFmtId="4" fontId="0" fillId="2" borderId="7" xfId="0" applyNumberForma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49" fontId="0" fillId="2" borderId="0" xfId="0" applyNumberFormat="1" applyFill="1" applyAlignment="1">
      <alignment vertical="center"/>
    </xf>
    <xf numFmtId="1" fontId="1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49" fontId="0" fillId="2" borderId="4" xfId="0" applyNumberFormat="1" applyFill="1" applyBorder="1" applyAlignment="1">
      <alignment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2" borderId="21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1" fontId="7" fillId="2" borderId="24" xfId="0" applyNumberFormat="1" applyFont="1" applyFill="1" applyBorder="1" applyAlignment="1">
      <alignment vertic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1" fillId="0" borderId="2" xfId="0" applyFont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1" fontId="0" fillId="3" borderId="13" xfId="0" applyNumberFormat="1" applyFill="1" applyBorder="1" applyAlignment="1">
      <alignment horizontal="left" vertical="center"/>
    </xf>
    <xf numFmtId="1" fontId="0" fillId="2" borderId="10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left" vertical="center"/>
    </xf>
    <xf numFmtId="49" fontId="0" fillId="2" borderId="7" xfId="0" applyNumberFormat="1" applyFill="1" applyBorder="1" applyAlignment="1">
      <alignment horizontal="left" vertical="center"/>
    </xf>
    <xf numFmtId="1" fontId="0" fillId="2" borderId="7" xfId="0" applyNumberForma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vertical="center"/>
    </xf>
    <xf numFmtId="49" fontId="10" fillId="2" borderId="15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7" workbookViewId="0">
      <selection activeCell="Q28" sqref="Q28"/>
    </sheetView>
  </sheetViews>
  <sheetFormatPr defaultRowHeight="14.25"/>
  <cols>
    <col min="2" max="2" width="39.75" customWidth="1"/>
    <col min="3" max="3" width="21.625" customWidth="1"/>
    <col min="4" max="4" width="9.125" style="1"/>
    <col min="5" max="5" width="16" style="1" customWidth="1"/>
    <col min="6" max="6" width="11.375" customWidth="1"/>
    <col min="7" max="7" width="15.875" customWidth="1"/>
  </cols>
  <sheetData>
    <row r="1" spans="1:7" ht="30.75" customHeight="1" thickBot="1">
      <c r="A1" s="86" t="s">
        <v>60</v>
      </c>
      <c r="B1" s="87"/>
      <c r="C1" s="87"/>
      <c r="D1" s="87"/>
      <c r="E1" s="87"/>
      <c r="F1" s="87"/>
      <c r="G1" s="88"/>
    </row>
    <row r="3" spans="1:7" ht="25.5" customHeight="1" thickBot="1"/>
    <row r="4" spans="1:7" s="8" customFormat="1" ht="20.100000000000001" customHeight="1" thickBot="1">
      <c r="A4" s="69" t="s">
        <v>0</v>
      </c>
      <c r="B4" s="70" t="s">
        <v>1</v>
      </c>
      <c r="C4" s="70" t="s">
        <v>2</v>
      </c>
      <c r="D4" s="72" t="s">
        <v>4</v>
      </c>
      <c r="E4" s="72" t="s">
        <v>3</v>
      </c>
      <c r="F4" s="71" t="s">
        <v>5</v>
      </c>
      <c r="G4" s="84" t="s">
        <v>6</v>
      </c>
    </row>
    <row r="5" spans="1:7" s="8" customFormat="1" ht="20.100000000000001" customHeight="1">
      <c r="A5" s="9" t="s">
        <v>7</v>
      </c>
      <c r="B5" s="10" t="s">
        <v>8</v>
      </c>
      <c r="C5" s="11" t="s">
        <v>9</v>
      </c>
      <c r="D5" s="73">
        <v>2</v>
      </c>
      <c r="E5" s="73" t="s">
        <v>56</v>
      </c>
      <c r="F5" s="11"/>
      <c r="G5" s="12"/>
    </row>
    <row r="6" spans="1:7" s="8" customFormat="1" ht="20.100000000000001" customHeight="1">
      <c r="A6" s="13" t="s">
        <v>10</v>
      </c>
      <c r="B6" s="14" t="s">
        <v>14</v>
      </c>
      <c r="C6" s="15" t="s">
        <v>15</v>
      </c>
      <c r="D6" s="74">
        <v>6</v>
      </c>
      <c r="E6" s="74" t="s">
        <v>57</v>
      </c>
      <c r="F6" s="15"/>
      <c r="G6" s="16"/>
    </row>
    <row r="7" spans="1:7" s="8" customFormat="1" ht="20.100000000000001" customHeight="1">
      <c r="A7" s="13" t="s">
        <v>42</v>
      </c>
      <c r="B7" s="14" t="s">
        <v>43</v>
      </c>
      <c r="C7" s="15" t="s">
        <v>16</v>
      </c>
      <c r="D7" s="74">
        <v>1</v>
      </c>
      <c r="E7" s="74" t="s">
        <v>53</v>
      </c>
      <c r="F7" s="15"/>
      <c r="G7" s="16"/>
    </row>
    <row r="8" spans="1:7" s="8" customFormat="1" ht="20.100000000000001" customHeight="1">
      <c r="A8" s="13" t="s">
        <v>44</v>
      </c>
      <c r="B8" s="14" t="s">
        <v>17</v>
      </c>
      <c r="C8" s="15" t="s">
        <v>16</v>
      </c>
      <c r="D8" s="74">
        <v>3</v>
      </c>
      <c r="E8" s="74" t="s">
        <v>59</v>
      </c>
      <c r="F8" s="15"/>
      <c r="G8" s="16"/>
    </row>
    <row r="9" spans="1:7" s="8" customFormat="1" ht="20.100000000000001" customHeight="1">
      <c r="A9" s="13" t="s">
        <v>11</v>
      </c>
      <c r="B9" s="14" t="s">
        <v>12</v>
      </c>
      <c r="C9" s="15" t="s">
        <v>13</v>
      </c>
      <c r="D9" s="74">
        <v>1</v>
      </c>
      <c r="E9" s="74" t="s">
        <v>58</v>
      </c>
      <c r="F9" s="15"/>
      <c r="G9" s="16"/>
    </row>
    <row r="10" spans="1:7" s="8" customFormat="1" ht="20.100000000000001" customHeight="1">
      <c r="A10" s="13" t="s">
        <v>48</v>
      </c>
      <c r="B10" s="14" t="s">
        <v>20</v>
      </c>
      <c r="C10" s="15" t="s">
        <v>18</v>
      </c>
      <c r="D10" s="74">
        <v>165</v>
      </c>
      <c r="E10" s="74" t="s">
        <v>19</v>
      </c>
      <c r="F10" s="15"/>
      <c r="G10" s="16"/>
    </row>
    <row r="11" spans="1:7" s="8" customFormat="1" ht="20.100000000000001" customHeight="1" thickBot="1">
      <c r="A11" s="17" t="s">
        <v>45</v>
      </c>
      <c r="B11" s="18" t="s">
        <v>46</v>
      </c>
      <c r="C11" s="19" t="s">
        <v>47</v>
      </c>
      <c r="D11" s="75">
        <v>25</v>
      </c>
      <c r="E11" s="75" t="s">
        <v>54</v>
      </c>
      <c r="F11" s="19"/>
      <c r="G11" s="20"/>
    </row>
    <row r="12" spans="1:7" ht="20.100000000000001" customHeight="1" thickBot="1">
      <c r="D12" s="85">
        <f>SUM(D5:D11)</f>
        <v>203</v>
      </c>
      <c r="G12" s="4"/>
    </row>
    <row r="13" spans="1:7" ht="26.25" customHeight="1">
      <c r="D13" s="5"/>
      <c r="G13" s="6"/>
    </row>
    <row r="14" spans="1:7" s="8" customFormat="1" ht="20.100000000000001" customHeight="1" thickBot="1">
      <c r="A14" s="3" t="s">
        <v>21</v>
      </c>
      <c r="B14" s="3" t="s">
        <v>22</v>
      </c>
      <c r="D14" s="42"/>
      <c r="E14" s="42"/>
    </row>
    <row r="15" spans="1:7" s="8" customFormat="1" ht="20.100000000000001" customHeight="1">
      <c r="B15" s="49" t="s">
        <v>23</v>
      </c>
      <c r="C15" s="50"/>
      <c r="D15" s="50"/>
      <c r="E15" s="50"/>
      <c r="F15" s="51"/>
      <c r="G15" s="21"/>
    </row>
    <row r="16" spans="1:7" s="8" customFormat="1" ht="20.100000000000001" customHeight="1" thickBot="1">
      <c r="B16" s="46" t="s">
        <v>68</v>
      </c>
      <c r="C16" s="47"/>
      <c r="D16" s="47"/>
      <c r="E16" s="47"/>
      <c r="F16" s="48"/>
      <c r="G16" s="22"/>
    </row>
    <row r="17" spans="1:7" s="8" customFormat="1" ht="20.100000000000001" customHeight="1" thickBot="1">
      <c r="A17" s="8" t="s">
        <v>21</v>
      </c>
      <c r="B17" s="68" t="s">
        <v>49</v>
      </c>
      <c r="D17" s="42"/>
      <c r="E17" s="42"/>
      <c r="F17" s="23"/>
      <c r="G17" s="24">
        <f>SUM(G15:G16)</f>
        <v>0</v>
      </c>
    </row>
    <row r="18" spans="1:7" ht="29.25" customHeight="1">
      <c r="F18" s="2"/>
    </row>
    <row r="19" spans="1:7" s="8" customFormat="1" ht="20.100000000000001" customHeight="1" thickBot="1">
      <c r="A19" s="3" t="s">
        <v>24</v>
      </c>
      <c r="B19" s="3" t="s">
        <v>25</v>
      </c>
      <c r="D19" s="42"/>
      <c r="E19" s="42"/>
    </row>
    <row r="20" spans="1:7" s="8" customFormat="1" ht="20.100000000000001" customHeight="1" thickBot="1">
      <c r="B20" s="25" t="s">
        <v>26</v>
      </c>
      <c r="C20" s="26"/>
      <c r="D20" s="76" t="s">
        <v>27</v>
      </c>
      <c r="E20" s="77" t="s">
        <v>4</v>
      </c>
      <c r="F20" s="7" t="s">
        <v>28</v>
      </c>
      <c r="G20" s="83" t="s">
        <v>6</v>
      </c>
    </row>
    <row r="21" spans="1:7" s="8" customFormat="1" ht="20.100000000000001" customHeight="1">
      <c r="B21" s="27" t="s">
        <v>51</v>
      </c>
      <c r="C21" s="28"/>
      <c r="D21" s="73" t="s">
        <v>29</v>
      </c>
      <c r="E21" s="78">
        <v>155</v>
      </c>
      <c r="F21" s="29"/>
      <c r="G21" s="30"/>
    </row>
    <row r="22" spans="1:7" s="8" customFormat="1" ht="28.5">
      <c r="B22" s="45" t="s">
        <v>30</v>
      </c>
      <c r="C22" s="32"/>
      <c r="D22" s="79" t="s">
        <v>31</v>
      </c>
      <c r="E22" s="80">
        <v>13</v>
      </c>
      <c r="F22" s="33"/>
      <c r="G22" s="34"/>
    </row>
    <row r="23" spans="1:7" s="8" customFormat="1" ht="28.5">
      <c r="B23" s="45" t="s">
        <v>32</v>
      </c>
      <c r="C23" s="32"/>
      <c r="D23" s="79" t="s">
        <v>31</v>
      </c>
      <c r="E23" s="80">
        <v>12</v>
      </c>
      <c r="F23" s="33"/>
      <c r="G23" s="34"/>
    </row>
    <row r="24" spans="1:7" s="8" customFormat="1" ht="28.5">
      <c r="B24" s="45" t="s">
        <v>62</v>
      </c>
      <c r="C24" s="32"/>
      <c r="D24" s="79" t="s">
        <v>31</v>
      </c>
      <c r="E24" s="80">
        <v>165</v>
      </c>
      <c r="F24" s="33"/>
      <c r="G24" s="34"/>
    </row>
    <row r="25" spans="1:7" s="8" customFormat="1" ht="28.5">
      <c r="B25" s="45" t="s">
        <v>33</v>
      </c>
      <c r="C25" s="32"/>
      <c r="D25" s="79" t="s">
        <v>31</v>
      </c>
      <c r="E25" s="80">
        <v>165</v>
      </c>
      <c r="F25" s="33"/>
      <c r="G25" s="34"/>
    </row>
    <row r="26" spans="1:7" s="8" customFormat="1" ht="20.100000000000001" customHeight="1">
      <c r="B26" s="31" t="s">
        <v>34</v>
      </c>
      <c r="C26" s="32"/>
      <c r="D26" s="79" t="s">
        <v>35</v>
      </c>
      <c r="E26" s="80">
        <v>230</v>
      </c>
      <c r="F26" s="33"/>
      <c r="G26" s="34"/>
    </row>
    <row r="27" spans="1:7" s="8" customFormat="1" ht="20.100000000000001" customHeight="1">
      <c r="B27" s="31" t="s">
        <v>50</v>
      </c>
      <c r="C27" s="32"/>
      <c r="D27" s="79" t="s">
        <v>31</v>
      </c>
      <c r="E27" s="80">
        <v>11</v>
      </c>
      <c r="F27" s="33"/>
      <c r="G27" s="34"/>
    </row>
    <row r="28" spans="1:7" s="8" customFormat="1" ht="20.100000000000001" customHeight="1">
      <c r="B28" s="31" t="s">
        <v>61</v>
      </c>
      <c r="C28" s="32"/>
      <c r="D28" s="79" t="s">
        <v>31</v>
      </c>
      <c r="E28" s="80">
        <v>18</v>
      </c>
      <c r="F28" s="33"/>
      <c r="G28" s="34"/>
    </row>
    <row r="29" spans="1:7" s="8" customFormat="1" ht="20.100000000000001" customHeight="1">
      <c r="B29" s="31" t="s">
        <v>55</v>
      </c>
      <c r="C29" s="32"/>
      <c r="D29" s="79" t="s">
        <v>31</v>
      </c>
      <c r="E29" s="80">
        <v>300</v>
      </c>
      <c r="F29" s="33"/>
      <c r="G29" s="34"/>
    </row>
    <row r="30" spans="1:7" s="8" customFormat="1" ht="28.5">
      <c r="B30" s="45" t="s">
        <v>65</v>
      </c>
      <c r="C30" s="32"/>
      <c r="D30" s="74" t="s">
        <v>29</v>
      </c>
      <c r="E30" s="80">
        <v>200</v>
      </c>
      <c r="F30" s="33"/>
      <c r="G30" s="34"/>
    </row>
    <row r="31" spans="1:7" s="8" customFormat="1" ht="20.100000000000001" customHeight="1">
      <c r="B31" s="31" t="s">
        <v>36</v>
      </c>
      <c r="C31" s="32" t="s">
        <v>52</v>
      </c>
      <c r="D31" s="74" t="s">
        <v>29</v>
      </c>
      <c r="E31" s="80">
        <v>200</v>
      </c>
      <c r="F31" s="33"/>
      <c r="G31" s="34"/>
    </row>
    <row r="32" spans="1:7" s="8" customFormat="1" ht="20.100000000000001" customHeight="1" thickBot="1">
      <c r="B32" s="35" t="s">
        <v>37</v>
      </c>
      <c r="C32" s="36" t="s">
        <v>52</v>
      </c>
      <c r="D32" s="81" t="s">
        <v>67</v>
      </c>
      <c r="E32" s="82">
        <v>9</v>
      </c>
      <c r="F32" s="37"/>
      <c r="G32" s="38"/>
    </row>
    <row r="33" spans="1:7" s="8" customFormat="1" ht="20.100000000000001" customHeight="1" thickBot="1">
      <c r="A33" s="8" t="s">
        <v>24</v>
      </c>
      <c r="B33" s="67" t="s">
        <v>38</v>
      </c>
      <c r="C33" s="39"/>
      <c r="D33" s="43"/>
      <c r="E33" s="44"/>
      <c r="F33" s="40"/>
      <c r="G33" s="41">
        <f>SUM(G21:G32)</f>
        <v>0</v>
      </c>
    </row>
    <row r="35" spans="1:7" s="8" customFormat="1" ht="22.5" customHeight="1" thickBot="1">
      <c r="A35" s="3" t="s">
        <v>39</v>
      </c>
      <c r="B35" s="3" t="s">
        <v>63</v>
      </c>
      <c r="G35" s="23"/>
    </row>
    <row r="36" spans="1:7" s="8" customFormat="1" ht="22.5" customHeight="1" thickBot="1">
      <c r="B36" s="61" t="s">
        <v>26</v>
      </c>
      <c r="C36" s="62"/>
      <c r="D36" s="62"/>
      <c r="E36" s="63"/>
      <c r="F36" s="7" t="s">
        <v>28</v>
      </c>
      <c r="G36" s="83" t="s">
        <v>6</v>
      </c>
    </row>
    <row r="37" spans="1:7" s="8" customFormat="1" ht="41.25" customHeight="1" thickBot="1">
      <c r="B37" s="58" t="s">
        <v>66</v>
      </c>
      <c r="C37" s="59"/>
      <c r="D37" s="59"/>
      <c r="E37" s="60"/>
      <c r="F37" s="64"/>
      <c r="G37" s="65"/>
    </row>
    <row r="38" spans="1:7" s="8" customFormat="1" ht="22.5" customHeight="1" thickBot="1">
      <c r="A38" s="8" t="s">
        <v>39</v>
      </c>
      <c r="B38" s="68" t="s">
        <v>64</v>
      </c>
      <c r="G38" s="66">
        <f>G37</f>
        <v>0</v>
      </c>
    </row>
    <row r="39" spans="1:7" s="8" customFormat="1" ht="42.75" customHeight="1" thickBot="1">
      <c r="D39" s="42"/>
      <c r="E39" s="42"/>
      <c r="G39" s="23"/>
    </row>
    <row r="40" spans="1:7" s="8" customFormat="1" ht="20.100000000000001" customHeight="1">
      <c r="B40" s="89" t="s">
        <v>40</v>
      </c>
      <c r="C40" s="52"/>
      <c r="D40" s="53"/>
      <c r="E40" s="53"/>
      <c r="F40" s="52"/>
      <c r="G40" s="54">
        <f>G33+G17</f>
        <v>0</v>
      </c>
    </row>
    <row r="41" spans="1:7" s="8" customFormat="1" ht="27" customHeight="1" thickBot="1">
      <c r="B41" s="90" t="s">
        <v>41</v>
      </c>
      <c r="C41" s="55"/>
      <c r="D41" s="56"/>
      <c r="E41" s="56"/>
      <c r="F41" s="55"/>
      <c r="G41" s="57">
        <f>G40*1.21</f>
        <v>0</v>
      </c>
    </row>
  </sheetData>
  <mergeCells count="5">
    <mergeCell ref="B16:F16"/>
    <mergeCell ref="B15:F15"/>
    <mergeCell ref="B37:E37"/>
    <mergeCell ref="B36:E36"/>
    <mergeCell ref="A1:G1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Linhartová</dc:creator>
  <cp:lastModifiedBy>Křenková Eliška, Ing.</cp:lastModifiedBy>
  <cp:lastPrinted>2024-03-25T06:35:50Z</cp:lastPrinted>
  <dcterms:created xsi:type="dcterms:W3CDTF">2024-01-23T14:43:58Z</dcterms:created>
  <dcterms:modified xsi:type="dcterms:W3CDTF">2024-07-09T06:25:18Z</dcterms:modified>
</cp:coreProperties>
</file>