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22-file\UserDir$\pruknerludek\Documents\Soutěž_fix_MT_2025\Finální soubory k soutěži\"/>
    </mc:Choice>
  </mc:AlternateContent>
  <bookViews>
    <workbookView xWindow="0" yWindow="0" windowWidth="14376" windowHeight="7536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31" i="1" l="1"/>
  <c r="G31" i="1" s="1"/>
  <c r="E30" i="1"/>
  <c r="G30" i="1" s="1"/>
  <c r="E33" i="1" l="1"/>
  <c r="G33" i="1" s="1"/>
  <c r="E6" i="1"/>
  <c r="E5" i="1"/>
  <c r="E29" i="1" l="1"/>
  <c r="E28" i="1"/>
  <c r="G28" i="1" s="1"/>
  <c r="E27" i="1"/>
  <c r="G27" i="1" s="1"/>
  <c r="E26" i="1"/>
  <c r="G26" i="1" s="1"/>
  <c r="E25" i="1"/>
  <c r="G25" i="1" s="1"/>
  <c r="E24" i="1"/>
  <c r="G29" i="1"/>
  <c r="G24" i="1"/>
  <c r="E22" i="1"/>
  <c r="G22" i="1" s="1"/>
  <c r="G6" i="1"/>
  <c r="G5" i="1"/>
  <c r="E4" i="1" l="1"/>
  <c r="G4" i="1" l="1"/>
  <c r="E20" i="1"/>
  <c r="G20" i="1" s="1"/>
  <c r="E17" i="1" l="1"/>
  <c r="G17" i="1" s="1"/>
  <c r="E12" i="1" l="1"/>
  <c r="G12" i="1" s="1"/>
  <c r="E34" i="1" l="1"/>
  <c r="G34" i="1" s="1"/>
  <c r="E21" i="1" l="1"/>
  <c r="G21" i="1" s="1"/>
  <c r="E19" i="1"/>
  <c r="G19" i="1" s="1"/>
  <c r="E10" i="1"/>
  <c r="G10" i="1" s="1"/>
  <c r="E9" i="1"/>
  <c r="G9" i="1" s="1"/>
  <c r="E32" i="1" l="1"/>
  <c r="G32" i="1" s="1"/>
  <c r="E18" i="1"/>
  <c r="G18" i="1" s="1"/>
  <c r="E16" i="1"/>
  <c r="G16" i="1" s="1"/>
  <c r="E15" i="1"/>
  <c r="G15" i="1" s="1"/>
  <c r="E14" i="1"/>
  <c r="G14" i="1" s="1"/>
  <c r="E11" i="1"/>
  <c r="G11" i="1" s="1"/>
  <c r="E8" i="1"/>
  <c r="G8" i="1" s="1"/>
  <c r="E7" i="1"/>
  <c r="E35" i="1" s="1"/>
  <c r="E37" i="1" s="1"/>
  <c r="G7" i="1" l="1"/>
  <c r="G36" i="1" s="1"/>
  <c r="G38" i="1" s="1"/>
</calcChain>
</file>

<file path=xl/sharedStrings.xml><?xml version="1.0" encoding="utf-8"?>
<sst xmlns="http://schemas.openxmlformats.org/spreadsheetml/2006/main" count="74" uniqueCount="51">
  <si>
    <t>Druh požadovaných služeb</t>
  </si>
  <si>
    <t>Jednotka</t>
  </si>
  <si>
    <t>Cena bez DPH za 1 průměrný měsíc</t>
  </si>
  <si>
    <t>DPH</t>
  </si>
  <si>
    <t>1 SIM</t>
  </si>
  <si>
    <t>1 minuta</t>
  </si>
  <si>
    <t>1 SMS</t>
  </si>
  <si>
    <t>1 MMS</t>
  </si>
  <si>
    <t>1 zařízení</t>
  </si>
  <si>
    <t>Nabídková cena za jeden měsíc bez DPH</t>
  </si>
  <si>
    <t>Nabídková cena za jeden měsíc s DPH</t>
  </si>
  <si>
    <t>1 balíček</t>
  </si>
  <si>
    <t>Příloha č.2  - Tabulka pro zpracování cenové nabídky - mobilní služby</t>
  </si>
  <si>
    <t>Cena bez DPH za jednotku</t>
  </si>
  <si>
    <t>Uchazeč vyplní či upraví pouze modře označené buňky ve sloupci C, obsah a vzorce ostatních buněk nesmí upravovat. Do jednotkových cen případně započte veškeré poskytované slevy či bonusy.</t>
  </si>
  <si>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Neomezený hlasový + SMS provoz + datový tarif s rychlostí 20 Mb/s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</si>
  <si>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Neomezený hlasový + SMS provoz + datový tarif s rychlostí nad 20 Mb/s</t>
    </r>
  </si>
  <si>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theme="1"/>
        <rFont val="Calibri"/>
        <family val="2"/>
        <charset val="238"/>
        <scheme val="minor"/>
      </rPr>
      <t>Hlasový tarif bez volných jednotek a SMS</t>
    </r>
    <r>
      <rPr>
        <sz val="11"/>
        <color theme="1"/>
        <rFont val="Calibri"/>
        <family val="2"/>
        <charset val="238"/>
        <scheme val="minor"/>
      </rPr>
      <t xml:space="preserve"> - ceny vnitrostátních služeb:</t>
    </r>
  </si>
  <si>
    <r>
      <rPr>
        <b/>
        <sz val="11"/>
        <color theme="1"/>
        <rFont val="Calibri"/>
        <family val="2"/>
        <charset val="238"/>
        <scheme val="minor"/>
      </rPr>
      <t>A.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Hlasové tarify s měsíční paušální platbou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</si>
  <si>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Neomezený hlasový  + SMS provoz, bez datového tarifu</t>
    </r>
  </si>
  <si>
    <r>
      <rPr>
        <b/>
        <sz val="11"/>
        <color theme="1"/>
        <rFont val="Calibri"/>
        <family val="2"/>
        <charset val="238"/>
        <scheme val="minor"/>
      </rPr>
      <t>C. Odeslání 1 MMS</t>
    </r>
    <r>
      <rPr>
        <sz val="11"/>
        <color theme="1"/>
        <rFont val="Calibri"/>
        <family val="2"/>
        <charset val="238"/>
        <scheme val="minor"/>
      </rPr>
      <t xml:space="preserve"> - platné pro všechny hovorové tarify:</t>
    </r>
  </si>
  <si>
    <r>
      <rPr>
        <b/>
        <sz val="11"/>
        <color theme="1"/>
        <rFont val="Calibri"/>
        <family val="2"/>
        <charset val="238"/>
        <scheme val="minor"/>
      </rPr>
      <t>D. Datové tarify vnitrostátní a EU</t>
    </r>
    <r>
      <rPr>
        <sz val="11"/>
        <color theme="1"/>
        <rFont val="Calibri"/>
        <family val="2"/>
        <charset val="238"/>
        <scheme val="minor"/>
      </rPr>
      <t xml:space="preserve"> - mobilní telefon, samostatná zařízení:</t>
    </r>
  </si>
  <si>
    <r>
      <rPr>
        <b/>
        <sz val="11"/>
        <color theme="1"/>
        <rFont val="Calibri"/>
        <family val="2"/>
        <charset val="238"/>
        <scheme val="minor"/>
      </rPr>
      <t xml:space="preserve">3.a. </t>
    </r>
    <r>
      <rPr>
        <sz val="11"/>
        <color theme="1"/>
        <rFont val="Calibri"/>
        <family val="2"/>
        <charset val="238"/>
        <scheme val="minor"/>
      </rPr>
      <t>datový balíček mimo Evropu minimálně 250MB</t>
    </r>
  </si>
  <si>
    <r>
      <rPr>
        <b/>
        <sz val="11"/>
        <color theme="1"/>
        <rFont val="Calibri"/>
        <family val="2"/>
        <charset val="238"/>
        <scheme val="minor"/>
      </rPr>
      <t xml:space="preserve">F. </t>
    </r>
    <r>
      <rPr>
        <sz val="11"/>
        <color theme="1"/>
        <rFont val="Calibri"/>
        <family val="2"/>
        <charset val="238"/>
        <scheme val="minor"/>
      </rPr>
      <t xml:space="preserve">Ostatní služby - poplatek za statickou IP adresu </t>
    </r>
  </si>
  <si>
    <r>
      <rPr>
        <b/>
        <sz val="11"/>
        <color theme="1"/>
        <rFont val="Calibri"/>
        <family val="2"/>
        <charset val="238"/>
        <scheme val="minor"/>
      </rPr>
      <t xml:space="preserve">G. </t>
    </r>
    <r>
      <rPr>
        <sz val="11"/>
        <color theme="1"/>
        <rFont val="Calibri"/>
        <family val="2"/>
        <charset val="238"/>
        <scheme val="minor"/>
      </rPr>
      <t>Ostatní služby - poplatek "uživatel dedikovaného přístupového bodu"</t>
    </r>
  </si>
  <si>
    <r>
      <rPr>
        <b/>
        <sz val="11"/>
        <color theme="1"/>
        <rFont val="Calibri"/>
        <family val="2"/>
        <charset val="238"/>
        <scheme val="minor"/>
      </rPr>
      <t xml:space="preserve">H. </t>
    </r>
    <r>
      <rPr>
        <sz val="11"/>
        <color theme="1"/>
        <rFont val="Calibri"/>
        <family val="2"/>
        <charset val="238"/>
        <scheme val="minor"/>
      </rPr>
      <t>Ostatní služby - speciální neomezený tarif pro použití v nositelné elektronice</t>
    </r>
  </si>
  <si>
    <t>Nabídková cena za dobu plnění 24 měsíců bez DPH</t>
  </si>
  <si>
    <t>Nabídková cena za dobu plnění 24 měsíců s DPH</t>
  </si>
  <si>
    <t>Počet jednotek v 1 průměrném měsíci</t>
  </si>
  <si>
    <t>Cena s DPH za 1 průměrný měsíc</t>
  </si>
  <si>
    <r>
      <rPr>
        <b/>
        <sz val="11"/>
        <color theme="1"/>
        <rFont val="Calibri"/>
        <family val="2"/>
        <charset val="238"/>
        <scheme val="minor"/>
      </rPr>
      <t xml:space="preserve">4.a. </t>
    </r>
    <r>
      <rPr>
        <sz val="11"/>
        <color theme="1"/>
        <rFont val="Calibri"/>
        <family val="2"/>
        <charset val="238"/>
        <scheme val="minor"/>
      </rPr>
      <t>datový balíček mimo Evropu minimálně 500MB</t>
    </r>
  </si>
  <si>
    <r>
      <rPr>
        <b/>
        <sz val="11"/>
        <color theme="1"/>
        <rFont val="Calibri"/>
        <family val="2"/>
        <charset val="238"/>
        <scheme val="minor"/>
      </rPr>
      <t>1.b.</t>
    </r>
    <r>
      <rPr>
        <sz val="11"/>
        <color theme="1"/>
        <rFont val="Calibri"/>
        <family val="2"/>
        <charset val="238"/>
        <scheme val="minor"/>
      </rPr>
      <t xml:space="preserve"> dokup 500 MB k datovému balíčku </t>
    </r>
    <r>
      <rPr>
        <i/>
        <sz val="11"/>
        <color theme="1"/>
        <rFont val="Calibri"/>
        <family val="2"/>
        <charset val="238"/>
        <scheme val="minor"/>
      </rPr>
      <t>Evropa mimo EU minimálně 500MB</t>
    </r>
  </si>
  <si>
    <r>
      <rPr>
        <b/>
        <sz val="11"/>
        <color theme="1"/>
        <rFont val="Calibri"/>
        <family val="2"/>
        <charset val="238"/>
        <scheme val="minor"/>
      </rPr>
      <t>2.b.</t>
    </r>
    <r>
      <rPr>
        <sz val="11"/>
        <color theme="1"/>
        <rFont val="Calibri"/>
        <family val="2"/>
        <charset val="238"/>
        <scheme val="minor"/>
      </rPr>
      <t xml:space="preserve"> dokup 1 GB k datovému balíčku </t>
    </r>
    <r>
      <rPr>
        <i/>
        <sz val="11"/>
        <color theme="1"/>
        <rFont val="Calibri"/>
        <family val="2"/>
        <charset val="238"/>
        <scheme val="minor"/>
      </rPr>
      <t>Evropa mimo EU minimálně 1 GB</t>
    </r>
  </si>
  <si>
    <r>
      <rPr>
        <b/>
        <sz val="11"/>
        <color theme="1"/>
        <rFont val="Calibri"/>
        <family val="2"/>
        <charset val="238"/>
        <scheme val="minor"/>
      </rPr>
      <t>3.b.</t>
    </r>
    <r>
      <rPr>
        <sz val="11"/>
        <color theme="1"/>
        <rFont val="Calibri"/>
        <family val="2"/>
        <charset val="238"/>
        <scheme val="minor"/>
      </rPr>
      <t xml:space="preserve"> dokup 250 MB k datovému balíčku </t>
    </r>
    <r>
      <rPr>
        <i/>
        <sz val="11"/>
        <color theme="1"/>
        <rFont val="Calibri"/>
        <family val="2"/>
        <charset val="238"/>
        <scheme val="minor"/>
      </rPr>
      <t>mimo Evropu minimálně 250MB</t>
    </r>
  </si>
  <si>
    <r>
      <rPr>
        <b/>
        <sz val="11"/>
        <color theme="1"/>
        <rFont val="Calibri"/>
        <family val="2"/>
        <charset val="238"/>
        <scheme val="minor"/>
      </rPr>
      <t>4.b.</t>
    </r>
    <r>
      <rPr>
        <sz val="11"/>
        <color theme="1"/>
        <rFont val="Calibri"/>
        <family val="2"/>
        <charset val="238"/>
        <scheme val="minor"/>
      </rPr>
      <t xml:space="preserve"> dokup 500 MB k datovému balíčku </t>
    </r>
    <r>
      <rPr>
        <i/>
        <sz val="11"/>
        <color theme="1"/>
        <rFont val="Calibri"/>
        <family val="2"/>
        <charset val="238"/>
        <scheme val="minor"/>
      </rPr>
      <t>mimo Evropu minimálně 500MB</t>
    </r>
  </si>
  <si>
    <t>1. volání do VPN</t>
  </si>
  <si>
    <t>2. volání do všech mobilních sítí v ČR</t>
  </si>
  <si>
    <t>3. volání do všech fixních sítí v ČR</t>
  </si>
  <si>
    <t>4. Odeslání 1 SMS</t>
  </si>
  <si>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dokoupení dat - FUP minimálně 5 GB</t>
    </r>
  </si>
  <si>
    <r>
      <rPr>
        <b/>
        <vertAlign val="superscript"/>
        <sz val="11"/>
        <color rgb="FFFF0000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dokoupení dat - FUP minimálně 10 GB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</si>
  <si>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datový tarif s FUP minimálně 150 MB</t>
    </r>
  </si>
  <si>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datový tarif s FUP minimálně 1,5 GB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</si>
  <si>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datový tarif s FUP minimálně 3 GB</t>
    </r>
  </si>
  <si>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datový tarif s FUP minimálně 5 GB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</si>
  <si>
    <r>
      <rPr>
        <b/>
        <sz val="11"/>
        <color theme="1"/>
        <rFont val="Calibri"/>
        <family val="2"/>
        <charset val="238"/>
        <scheme val="minor"/>
      </rPr>
      <t xml:space="preserve">5. </t>
    </r>
    <r>
      <rPr>
        <sz val="11"/>
        <color theme="1"/>
        <rFont val="Calibri"/>
        <family val="2"/>
        <charset val="238"/>
        <scheme val="minor"/>
      </rPr>
      <t xml:space="preserve">datový tarif s FUP minimálně 10 GB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  <r>
      <rPr>
        <vertAlign val="superscript"/>
        <sz val="11"/>
        <color theme="1"/>
        <rFont val="Calibri"/>
        <family val="2"/>
        <charset val="238"/>
        <scheme val="minor"/>
      </rPr>
      <t>,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</si>
  <si>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datový tarif s FUP 90 GB 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</si>
  <si>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rPr>
        <b/>
        <sz val="11"/>
        <color theme="1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datový tarif s FUP 200 GB</t>
    </r>
  </si>
  <si>
    <r>
      <t xml:space="preserve">E. Jednorázové datové balíčky - mimo EU a Evropu, </t>
    </r>
    <r>
      <rPr>
        <u/>
        <sz val="11"/>
        <color theme="1"/>
        <rFont val="Calibri"/>
        <family val="2"/>
        <charset val="238"/>
        <scheme val="minor"/>
      </rPr>
      <t>aktivních 1 kalendářní měsíc</t>
    </r>
    <r>
      <rPr>
        <b/>
        <u/>
        <sz val="11"/>
        <color theme="1"/>
        <rFont val="Calibri"/>
        <family val="2"/>
        <charset val="238"/>
        <scheme val="minor"/>
      </rPr>
      <t>:</t>
    </r>
  </si>
  <si>
    <r>
      <rPr>
        <b/>
        <sz val="11"/>
        <color theme="1"/>
        <rFont val="Calibri"/>
        <family val="2"/>
        <charset val="238"/>
        <scheme val="minor"/>
      </rPr>
      <t>1.a.</t>
    </r>
    <r>
      <rPr>
        <sz val="11"/>
        <color theme="1"/>
        <rFont val="Calibri"/>
        <family val="2"/>
        <charset val="238"/>
        <scheme val="minor"/>
      </rPr>
      <t xml:space="preserve"> datový balíček Evropa mimo EU (</t>
    </r>
    <r>
      <rPr>
        <i/>
        <sz val="11"/>
        <color theme="1"/>
        <rFont val="Calibri"/>
        <family val="2"/>
        <charset val="238"/>
        <scheme val="minor"/>
      </rPr>
      <t>např. Srbsko, Černá Hora</t>
    </r>
    <r>
      <rPr>
        <sz val="11"/>
        <color theme="1"/>
        <rFont val="Calibri"/>
        <family val="2"/>
        <charset val="238"/>
        <scheme val="minor"/>
      </rPr>
      <t>) minimálně 500MB</t>
    </r>
  </si>
  <si>
    <r>
      <rPr>
        <b/>
        <sz val="11"/>
        <color theme="1"/>
        <rFont val="Calibri"/>
        <family val="2"/>
        <charset val="238"/>
        <scheme val="minor"/>
      </rPr>
      <t>2.a.</t>
    </r>
    <r>
      <rPr>
        <sz val="11"/>
        <color theme="1"/>
        <rFont val="Calibri"/>
        <family val="2"/>
        <charset val="238"/>
        <scheme val="minor"/>
      </rPr>
      <t xml:space="preserve"> datový balíček Evropa mimo EU (</t>
    </r>
    <r>
      <rPr>
        <i/>
        <sz val="11"/>
        <color theme="1"/>
        <rFont val="Calibri"/>
        <family val="2"/>
        <charset val="238"/>
        <scheme val="minor"/>
      </rPr>
      <t>např. Srbsko, Černá Hora</t>
    </r>
    <r>
      <rPr>
        <sz val="11"/>
        <color theme="1"/>
        <rFont val="Calibri"/>
        <family val="2"/>
        <charset val="238"/>
        <scheme val="minor"/>
      </rPr>
      <t>) minimálně 1 GB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</si>
</sst>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.1999999999999993"/>
      <color rgb="FFFF0000"/>
      <name val="Bahnschrift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ck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medium">
        <color auto="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auto="1"/>
      </bottom>
      <diagonal/>
    </border>
    <border>
      <left style="thick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ck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ck">
        <color auto="1"/>
      </right>
      <top style="medium">
        <color auto="1"/>
      </top>
      <bottom style="thin">
        <color theme="0" tint="-0.24994659260841701"/>
      </bottom>
      <diagonal/>
    </border>
    <border>
      <left style="thick">
        <color auto="1"/>
      </left>
      <right/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/>
      <right style="thick">
        <color auto="1"/>
      </right>
      <top style="medium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4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49" fontId="0" fillId="2" borderId="2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9" fontId="0" fillId="2" borderId="11" xfId="0" applyNumberForma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/>
    </xf>
    <xf numFmtId="49" fontId="0" fillId="3" borderId="9" xfId="0" applyNumberFormat="1" applyFill="1" applyBorder="1" applyAlignment="1">
      <alignment vertical="center"/>
    </xf>
    <xf numFmtId="49" fontId="0" fillId="2" borderId="13" xfId="0" applyNumberForma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0" fillId="4" borderId="25" xfId="0" applyNumberFormat="1" applyFill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49" fontId="0" fillId="4" borderId="28" xfId="0" applyNumberFormat="1" applyFill="1" applyBorder="1" applyAlignment="1">
      <alignment vertical="center"/>
    </xf>
    <xf numFmtId="49" fontId="0" fillId="4" borderId="29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49" fontId="0" fillId="3" borderId="29" xfId="0" applyNumberFormat="1" applyFill="1" applyBorder="1" applyAlignment="1">
      <alignment vertical="center"/>
    </xf>
    <xf numFmtId="49" fontId="0" fillId="3" borderId="25" xfId="0" applyNumberForma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49" fontId="0" fillId="0" borderId="25" xfId="0" applyNumberFormat="1" applyBorder="1" applyAlignment="1">
      <alignment vertical="center"/>
    </xf>
    <xf numFmtId="0" fontId="0" fillId="4" borderId="32" xfId="0" applyFill="1" applyBorder="1" applyAlignment="1">
      <alignment horizontal="center" vertical="center"/>
    </xf>
    <xf numFmtId="49" fontId="0" fillId="4" borderId="31" xfId="0" applyNumberFormat="1" applyFill="1" applyBorder="1" applyAlignment="1">
      <alignment vertical="center"/>
    </xf>
    <xf numFmtId="3" fontId="0" fillId="4" borderId="32" xfId="0" applyNumberForma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4" xfId="0" applyFill="1" applyBorder="1" applyAlignment="1">
      <alignment horizontal="center" vertical="center"/>
    </xf>
    <xf numFmtId="0" fontId="0" fillId="4" borderId="35" xfId="0" applyFill="1" applyBorder="1" applyAlignment="1">
      <alignment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4" borderId="36" xfId="0" applyFill="1" applyBorder="1" applyAlignment="1">
      <alignment horizontal="center" vertical="center"/>
    </xf>
    <xf numFmtId="3" fontId="0" fillId="4" borderId="2" xfId="0" applyNumberFormat="1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0" fillId="4" borderId="37" xfId="0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3" fontId="0" fillId="4" borderId="38" xfId="0" applyNumberFormat="1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vertical="center"/>
    </xf>
    <xf numFmtId="3" fontId="0" fillId="3" borderId="41" xfId="0" applyNumberFormat="1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39" xfId="0" applyFill="1" applyBorder="1" applyAlignment="1">
      <alignment horizontal="center" vertical="center"/>
    </xf>
    <xf numFmtId="0" fontId="0" fillId="3" borderId="42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49" fontId="0" fillId="0" borderId="23" xfId="0" applyNumberFormat="1" applyBorder="1" applyAlignment="1">
      <alignment vertical="center"/>
    </xf>
    <xf numFmtId="49" fontId="0" fillId="0" borderId="29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3" fontId="0" fillId="0" borderId="41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3" fontId="0" fillId="0" borderId="46" xfId="0" applyNumberForma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49" fontId="0" fillId="4" borderId="25" xfId="0" applyNumberFormat="1" applyFill="1" applyBorder="1" applyAlignment="1">
      <alignment vertical="center" wrapText="1"/>
    </xf>
    <xf numFmtId="49" fontId="0" fillId="3" borderId="25" xfId="0" applyNumberFormat="1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3" fontId="0" fillId="4" borderId="43" xfId="0" applyNumberFormat="1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vertical="center"/>
    </xf>
    <xf numFmtId="3" fontId="0" fillId="4" borderId="41" xfId="0" applyNumberFormat="1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49" fontId="0" fillId="0" borderId="51" xfId="0" applyNumberFormat="1" applyFill="1" applyBorder="1" applyAlignment="1">
      <alignment vertical="center"/>
    </xf>
    <xf numFmtId="0" fontId="0" fillId="0" borderId="52" xfId="0" applyFill="1" applyBorder="1" applyAlignment="1">
      <alignment horizontal="center"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49" fontId="0" fillId="0" borderId="25" xfId="0" applyNumberFormat="1" applyFill="1" applyBorder="1" applyAlignment="1">
      <alignment vertical="center" wrapText="1"/>
    </xf>
    <xf numFmtId="0" fontId="0" fillId="0" borderId="42" xfId="0" applyFill="1" applyBorder="1" applyAlignment="1">
      <alignment vertical="center"/>
    </xf>
    <xf numFmtId="49" fontId="0" fillId="0" borderId="49" xfId="0" applyNumberFormat="1" applyFill="1" applyBorder="1" applyAlignment="1">
      <alignment vertical="center" wrapText="1"/>
    </xf>
    <xf numFmtId="0" fontId="0" fillId="0" borderId="48" xfId="0" applyFill="1" applyBorder="1" applyAlignment="1">
      <alignment vertical="center"/>
    </xf>
    <xf numFmtId="0" fontId="0" fillId="0" borderId="5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3" fontId="0" fillId="0" borderId="55" xfId="0" applyNumberFormat="1" applyFill="1" applyBorder="1" applyAlignment="1">
      <alignment vertical="center"/>
    </xf>
    <xf numFmtId="49" fontId="0" fillId="3" borderId="56" xfId="0" applyNumberForma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164" fontId="1" fillId="3" borderId="57" xfId="0" applyNumberFormat="1" applyFont="1" applyFill="1" applyBorder="1" applyAlignment="1">
      <alignment vertical="center"/>
    </xf>
    <xf numFmtId="0" fontId="0" fillId="3" borderId="58" xfId="0" applyFill="1" applyBorder="1" applyAlignment="1">
      <alignment vertical="center"/>
    </xf>
    <xf numFmtId="49" fontId="0" fillId="2" borderId="59" xfId="0" applyNumberFormat="1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164" fontId="1" fillId="2" borderId="60" xfId="0" applyNumberFormat="1" applyFont="1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L6" sqref="L6"/>
    </sheetView>
  </sheetViews>
  <sheetFormatPr defaultRowHeight="14.4" x14ac:dyDescent="0.3"/>
  <cols>
    <col min="1" max="1" width="67.88671875" customWidth="1"/>
    <col min="2" max="2" width="9.109375" customWidth="1"/>
    <col min="3" max="3" width="13.5546875" customWidth="1"/>
    <col min="4" max="4" width="16.77734375" customWidth="1"/>
    <col min="5" max="5" width="16.5546875" customWidth="1"/>
    <col min="6" max="6" width="4.5546875" customWidth="1"/>
    <col min="7" max="7" width="15.5546875" customWidth="1"/>
  </cols>
  <sheetData>
    <row r="1" spans="1:7" ht="15" customHeight="1" thickBot="1" x14ac:dyDescent="0.35">
      <c r="A1" s="109" t="s">
        <v>12</v>
      </c>
      <c r="B1" s="109"/>
      <c r="C1" s="109"/>
      <c r="D1" s="109"/>
      <c r="E1" s="109"/>
      <c r="F1" s="109"/>
      <c r="G1" s="109"/>
    </row>
    <row r="2" spans="1:7" ht="25.2" customHeight="1" thickTop="1" thickBot="1" x14ac:dyDescent="0.35">
      <c r="A2" s="6" t="s">
        <v>0</v>
      </c>
      <c r="B2" s="37" t="s">
        <v>1</v>
      </c>
      <c r="C2" s="38" t="s">
        <v>13</v>
      </c>
      <c r="D2" s="38" t="s">
        <v>28</v>
      </c>
      <c r="E2" s="38" t="s">
        <v>2</v>
      </c>
      <c r="F2" s="38" t="s">
        <v>3</v>
      </c>
      <c r="G2" s="7" t="s">
        <v>29</v>
      </c>
    </row>
    <row r="3" spans="1:7" s="22" customFormat="1" ht="13.95" customHeight="1" x14ac:dyDescent="0.3">
      <c r="A3" s="21" t="s">
        <v>18</v>
      </c>
      <c r="B3" s="11"/>
      <c r="C3" s="12"/>
      <c r="D3" s="12"/>
      <c r="E3" s="12"/>
      <c r="F3" s="11"/>
      <c r="G3" s="13"/>
    </row>
    <row r="4" spans="1:7" s="22" customFormat="1" ht="13.95" customHeight="1" x14ac:dyDescent="0.3">
      <c r="A4" s="31" t="s">
        <v>19</v>
      </c>
      <c r="B4" s="5" t="s">
        <v>4</v>
      </c>
      <c r="C4" s="114"/>
      <c r="D4" s="19">
        <v>146</v>
      </c>
      <c r="E4" s="48">
        <f>C4*D4</f>
        <v>0</v>
      </c>
      <c r="F4" s="49">
        <v>21</v>
      </c>
      <c r="G4" s="8">
        <f>E4*(1+(F4/100))</f>
        <v>0</v>
      </c>
    </row>
    <row r="5" spans="1:7" s="22" customFormat="1" ht="13.95" customHeight="1" x14ac:dyDescent="0.3">
      <c r="A5" s="28" t="s">
        <v>15</v>
      </c>
      <c r="B5" s="30" t="s">
        <v>4</v>
      </c>
      <c r="C5" s="115"/>
      <c r="D5" s="54">
        <v>1</v>
      </c>
      <c r="E5" s="55">
        <f t="shared" ref="E5:E6" si="0">C5*D5</f>
        <v>0</v>
      </c>
      <c r="F5" s="56">
        <v>21</v>
      </c>
      <c r="G5" s="57">
        <f t="shared" ref="G5:G6" si="1">E5*(1+(F5/100))</f>
        <v>0</v>
      </c>
    </row>
    <row r="6" spans="1:7" s="22" customFormat="1" ht="13.95" customHeight="1" thickBot="1" x14ac:dyDescent="0.35">
      <c r="A6" s="32" t="s">
        <v>16</v>
      </c>
      <c r="B6" s="27" t="s">
        <v>4</v>
      </c>
      <c r="C6" s="116"/>
      <c r="D6" s="50">
        <v>1</v>
      </c>
      <c r="E6" s="51">
        <f t="shared" si="0"/>
        <v>0</v>
      </c>
      <c r="F6" s="52">
        <v>21</v>
      </c>
      <c r="G6" s="53">
        <f t="shared" si="1"/>
        <v>0</v>
      </c>
    </row>
    <row r="7" spans="1:7" s="22" customFormat="1" ht="13.95" customHeight="1" x14ac:dyDescent="0.3">
      <c r="A7" s="33" t="s">
        <v>17</v>
      </c>
      <c r="B7" s="14" t="s">
        <v>4</v>
      </c>
      <c r="C7" s="113">
        <v>1</v>
      </c>
      <c r="D7" s="20">
        <v>419</v>
      </c>
      <c r="E7" s="44">
        <f>C7*D7</f>
        <v>419</v>
      </c>
      <c r="F7" s="45">
        <v>21</v>
      </c>
      <c r="G7" s="16">
        <f>E7*(1+(F7/100))</f>
        <v>506.99</v>
      </c>
    </row>
    <row r="8" spans="1:7" s="22" customFormat="1" ht="13.95" customHeight="1" x14ac:dyDescent="0.3">
      <c r="A8" s="35" t="s">
        <v>35</v>
      </c>
      <c r="B8" s="36" t="s">
        <v>5</v>
      </c>
      <c r="C8" s="115"/>
      <c r="D8" s="58">
        <v>13183.94761904762</v>
      </c>
      <c r="E8" s="59">
        <f>C8*D8</f>
        <v>0</v>
      </c>
      <c r="F8" s="60">
        <v>21</v>
      </c>
      <c r="G8" s="61">
        <f>E8*(1+(F8/100))</f>
        <v>0</v>
      </c>
    </row>
    <row r="9" spans="1:7" s="22" customFormat="1" ht="13.95" customHeight="1" x14ac:dyDescent="0.3">
      <c r="A9" s="35" t="s">
        <v>36</v>
      </c>
      <c r="B9" s="36" t="s">
        <v>5</v>
      </c>
      <c r="C9" s="115"/>
      <c r="D9" s="58">
        <v>46099.45</v>
      </c>
      <c r="E9" s="59">
        <f t="shared" ref="E9:E10" si="2">C9*D9</f>
        <v>0</v>
      </c>
      <c r="F9" s="60">
        <v>21</v>
      </c>
      <c r="G9" s="61">
        <f t="shared" ref="G9:G10" si="3">E9*(1+(F9/100))</f>
        <v>0</v>
      </c>
    </row>
    <row r="10" spans="1:7" s="22" customFormat="1" ht="13.95" customHeight="1" x14ac:dyDescent="0.3">
      <c r="A10" s="35" t="s">
        <v>37</v>
      </c>
      <c r="B10" s="36" t="s">
        <v>5</v>
      </c>
      <c r="C10" s="115"/>
      <c r="D10" s="58">
        <v>1784.7357142857143</v>
      </c>
      <c r="E10" s="59">
        <f t="shared" si="2"/>
        <v>0</v>
      </c>
      <c r="F10" s="60">
        <v>21</v>
      </c>
      <c r="G10" s="61">
        <f t="shared" si="3"/>
        <v>0</v>
      </c>
    </row>
    <row r="11" spans="1:7" s="22" customFormat="1" ht="13.95" customHeight="1" thickBot="1" x14ac:dyDescent="0.35">
      <c r="A11" s="34" t="s">
        <v>38</v>
      </c>
      <c r="B11" s="14" t="s">
        <v>6</v>
      </c>
      <c r="C11" s="117"/>
      <c r="D11" s="20">
        <v>12703.714285714286</v>
      </c>
      <c r="E11" s="44">
        <f>C11*D11</f>
        <v>0</v>
      </c>
      <c r="F11" s="45">
        <v>21</v>
      </c>
      <c r="G11" s="16">
        <f>E11*(1+(F11/100))</f>
        <v>0</v>
      </c>
    </row>
    <row r="12" spans="1:7" s="22" customFormat="1" ht="13.95" customHeight="1" thickBot="1" x14ac:dyDescent="0.35">
      <c r="A12" s="41" t="s">
        <v>20</v>
      </c>
      <c r="B12" s="40" t="s">
        <v>7</v>
      </c>
      <c r="C12" s="116"/>
      <c r="D12" s="42">
        <v>115.14285714285714</v>
      </c>
      <c r="E12" s="46">
        <f>C12*D12</f>
        <v>0</v>
      </c>
      <c r="F12" s="47">
        <v>21</v>
      </c>
      <c r="G12" s="43">
        <f>E12*(1+(F12/100))</f>
        <v>0</v>
      </c>
    </row>
    <row r="13" spans="1:7" s="22" customFormat="1" ht="13.95" customHeight="1" x14ac:dyDescent="0.3">
      <c r="A13" s="23" t="s">
        <v>21</v>
      </c>
      <c r="B13" s="3"/>
      <c r="C13" s="118"/>
      <c r="D13" s="18"/>
      <c r="E13" s="1"/>
      <c r="F13" s="3"/>
      <c r="G13" s="9"/>
    </row>
    <row r="14" spans="1:7" s="22" customFormat="1" ht="13.95" customHeight="1" x14ac:dyDescent="0.3">
      <c r="A14" s="63" t="s">
        <v>41</v>
      </c>
      <c r="B14" s="2" t="s">
        <v>4</v>
      </c>
      <c r="C14" s="115"/>
      <c r="D14" s="65">
        <v>27</v>
      </c>
      <c r="E14" s="66">
        <f t="shared" ref="E14:E29" si="4">C14*D14</f>
        <v>0</v>
      </c>
      <c r="F14" s="67">
        <v>21</v>
      </c>
      <c r="G14" s="68">
        <f t="shared" ref="G14:G29" si="5">E14*(1+(F14/100))</f>
        <v>0</v>
      </c>
    </row>
    <row r="15" spans="1:7" s="22" customFormat="1" ht="13.95" customHeight="1" x14ac:dyDescent="0.3">
      <c r="A15" s="39" t="s">
        <v>42</v>
      </c>
      <c r="B15" s="62" t="s">
        <v>4</v>
      </c>
      <c r="C15" s="115"/>
      <c r="D15" s="69">
        <v>77</v>
      </c>
      <c r="E15" s="70">
        <f t="shared" si="4"/>
        <v>0</v>
      </c>
      <c r="F15" s="71">
        <v>21</v>
      </c>
      <c r="G15" s="72">
        <f t="shared" si="5"/>
        <v>0</v>
      </c>
    </row>
    <row r="16" spans="1:7" s="22" customFormat="1" ht="13.95" customHeight="1" x14ac:dyDescent="0.3">
      <c r="A16" s="39" t="s">
        <v>43</v>
      </c>
      <c r="B16" s="62" t="s">
        <v>4</v>
      </c>
      <c r="C16" s="115"/>
      <c r="D16" s="69">
        <v>105</v>
      </c>
      <c r="E16" s="70">
        <f t="shared" si="4"/>
        <v>0</v>
      </c>
      <c r="F16" s="71">
        <v>21</v>
      </c>
      <c r="G16" s="72">
        <f t="shared" si="5"/>
        <v>0</v>
      </c>
    </row>
    <row r="17" spans="1:7" s="22" customFormat="1" ht="13.95" customHeight="1" x14ac:dyDescent="0.3">
      <c r="A17" s="39" t="s">
        <v>44</v>
      </c>
      <c r="B17" s="62" t="s">
        <v>4</v>
      </c>
      <c r="C17" s="119"/>
      <c r="D17" s="73">
        <v>32</v>
      </c>
      <c r="E17" s="70">
        <f t="shared" ref="E17" si="6">C17*D17</f>
        <v>0</v>
      </c>
      <c r="F17" s="71">
        <v>21</v>
      </c>
      <c r="G17" s="72">
        <f t="shared" ref="G17" si="7">E17*(1+(F17/100))</f>
        <v>0</v>
      </c>
    </row>
    <row r="18" spans="1:7" s="22" customFormat="1" ht="13.95" customHeight="1" x14ac:dyDescent="0.3">
      <c r="A18" s="39" t="s">
        <v>45</v>
      </c>
      <c r="B18" s="62" t="s">
        <v>4</v>
      </c>
      <c r="C18" s="119"/>
      <c r="D18" s="73">
        <v>31</v>
      </c>
      <c r="E18" s="70">
        <f t="shared" si="4"/>
        <v>0</v>
      </c>
      <c r="F18" s="71">
        <v>21</v>
      </c>
      <c r="G18" s="72">
        <f t="shared" si="5"/>
        <v>0</v>
      </c>
    </row>
    <row r="19" spans="1:7" s="22" customFormat="1" ht="13.95" customHeight="1" x14ac:dyDescent="0.3">
      <c r="A19" s="39" t="s">
        <v>46</v>
      </c>
      <c r="B19" s="62" t="s">
        <v>8</v>
      </c>
      <c r="C19" s="119"/>
      <c r="D19" s="73">
        <v>14</v>
      </c>
      <c r="E19" s="70">
        <f t="shared" si="4"/>
        <v>0</v>
      </c>
      <c r="F19" s="71">
        <v>21</v>
      </c>
      <c r="G19" s="72">
        <f t="shared" si="5"/>
        <v>0</v>
      </c>
    </row>
    <row r="20" spans="1:7" s="22" customFormat="1" ht="13.95" customHeight="1" x14ac:dyDescent="0.3">
      <c r="A20" s="39" t="s">
        <v>47</v>
      </c>
      <c r="B20" s="62" t="s">
        <v>8</v>
      </c>
      <c r="C20" s="119"/>
      <c r="D20" s="73">
        <v>1</v>
      </c>
      <c r="E20" s="70">
        <f t="shared" ref="E20" si="8">C20*D20</f>
        <v>0</v>
      </c>
      <c r="F20" s="71">
        <v>21</v>
      </c>
      <c r="G20" s="72">
        <f t="shared" ref="G20" si="9">E20*(1+(F20/100))</f>
        <v>0</v>
      </c>
    </row>
    <row r="21" spans="1:7" s="22" customFormat="1" ht="13.95" customHeight="1" x14ac:dyDescent="0.3">
      <c r="A21" s="39" t="s">
        <v>39</v>
      </c>
      <c r="B21" s="62" t="s">
        <v>11</v>
      </c>
      <c r="C21" s="115"/>
      <c r="D21" s="73">
        <v>1</v>
      </c>
      <c r="E21" s="74">
        <f t="shared" si="4"/>
        <v>0</v>
      </c>
      <c r="F21" s="75">
        <v>21</v>
      </c>
      <c r="G21" s="72">
        <f t="shared" si="5"/>
        <v>0</v>
      </c>
    </row>
    <row r="22" spans="1:7" s="22" customFormat="1" ht="13.95" customHeight="1" thickBot="1" x14ac:dyDescent="0.35">
      <c r="A22" s="64" t="s">
        <v>40</v>
      </c>
      <c r="B22" s="2" t="s">
        <v>11</v>
      </c>
      <c r="C22" s="115"/>
      <c r="D22" s="76">
        <v>2</v>
      </c>
      <c r="E22" s="77">
        <f t="shared" ref="E22" si="10">C22*D22</f>
        <v>0</v>
      </c>
      <c r="F22" s="78">
        <v>21</v>
      </c>
      <c r="G22" s="79">
        <f t="shared" ref="G22" si="11">E22*(1+(F22/100))</f>
        <v>0</v>
      </c>
    </row>
    <row r="23" spans="1:7" s="22" customFormat="1" ht="13.95" customHeight="1" x14ac:dyDescent="0.3">
      <c r="A23" s="24" t="s">
        <v>48</v>
      </c>
      <c r="B23" s="3"/>
      <c r="C23" s="118"/>
      <c r="D23" s="18"/>
      <c r="E23" s="1"/>
      <c r="F23" s="3"/>
      <c r="G23" s="9"/>
    </row>
    <row r="24" spans="1:7" s="22" customFormat="1" ht="13.95" customHeight="1" x14ac:dyDescent="0.3">
      <c r="A24" s="80" t="s">
        <v>49</v>
      </c>
      <c r="B24" s="29" t="s">
        <v>11</v>
      </c>
      <c r="C24" s="115"/>
      <c r="D24" s="83">
        <v>2</v>
      </c>
      <c r="E24" s="84">
        <f t="shared" si="4"/>
        <v>0</v>
      </c>
      <c r="F24" s="85">
        <v>21</v>
      </c>
      <c r="G24" s="86">
        <f t="shared" si="5"/>
        <v>0</v>
      </c>
    </row>
    <row r="25" spans="1:7" s="22" customFormat="1" ht="13.95" customHeight="1" x14ac:dyDescent="0.3">
      <c r="A25" s="80" t="s">
        <v>31</v>
      </c>
      <c r="B25" s="29" t="s">
        <v>11</v>
      </c>
      <c r="C25" s="115"/>
      <c r="D25" s="87">
        <v>1</v>
      </c>
      <c r="E25" s="55">
        <f t="shared" si="4"/>
        <v>0</v>
      </c>
      <c r="F25" s="56">
        <v>21</v>
      </c>
      <c r="G25" s="88">
        <f t="shared" si="5"/>
        <v>0</v>
      </c>
    </row>
    <row r="26" spans="1:7" s="22" customFormat="1" ht="13.95" customHeight="1" x14ac:dyDescent="0.3">
      <c r="A26" s="81" t="s">
        <v>50</v>
      </c>
      <c r="B26" s="82" t="s">
        <v>11</v>
      </c>
      <c r="C26" s="115"/>
      <c r="D26" s="58">
        <v>1</v>
      </c>
      <c r="E26" s="59">
        <f t="shared" si="4"/>
        <v>0</v>
      </c>
      <c r="F26" s="60">
        <v>21</v>
      </c>
      <c r="G26" s="61">
        <f t="shared" si="5"/>
        <v>0</v>
      </c>
    </row>
    <row r="27" spans="1:7" s="22" customFormat="1" ht="13.95" customHeight="1" x14ac:dyDescent="0.3">
      <c r="A27" s="81" t="s">
        <v>32</v>
      </c>
      <c r="B27" s="82" t="s">
        <v>11</v>
      </c>
      <c r="C27" s="115"/>
      <c r="D27" s="58">
        <v>1</v>
      </c>
      <c r="E27" s="59">
        <f t="shared" si="4"/>
        <v>0</v>
      </c>
      <c r="F27" s="60">
        <v>21</v>
      </c>
      <c r="G27" s="61">
        <f t="shared" si="5"/>
        <v>0</v>
      </c>
    </row>
    <row r="28" spans="1:7" s="22" customFormat="1" ht="13.95" customHeight="1" x14ac:dyDescent="0.3">
      <c r="A28" s="80" t="s">
        <v>22</v>
      </c>
      <c r="B28" s="29" t="s">
        <v>11</v>
      </c>
      <c r="C28" s="115"/>
      <c r="D28" s="87">
        <v>1</v>
      </c>
      <c r="E28" s="55">
        <f t="shared" si="4"/>
        <v>0</v>
      </c>
      <c r="F28" s="56">
        <v>21</v>
      </c>
      <c r="G28" s="88">
        <f t="shared" si="5"/>
        <v>0</v>
      </c>
    </row>
    <row r="29" spans="1:7" s="22" customFormat="1" ht="13.95" customHeight="1" x14ac:dyDescent="0.3">
      <c r="A29" s="80" t="s">
        <v>33</v>
      </c>
      <c r="B29" s="29" t="s">
        <v>11</v>
      </c>
      <c r="C29" s="115"/>
      <c r="D29" s="87">
        <v>1</v>
      </c>
      <c r="E29" s="55">
        <f t="shared" si="4"/>
        <v>0</v>
      </c>
      <c r="F29" s="56">
        <v>21</v>
      </c>
      <c r="G29" s="88">
        <f t="shared" si="5"/>
        <v>0</v>
      </c>
    </row>
    <row r="30" spans="1:7" s="22" customFormat="1" ht="13.95" customHeight="1" x14ac:dyDescent="0.3">
      <c r="A30" s="81" t="s">
        <v>30</v>
      </c>
      <c r="B30" s="82" t="s">
        <v>11</v>
      </c>
      <c r="C30" s="115"/>
      <c r="D30" s="58">
        <v>1</v>
      </c>
      <c r="E30" s="59">
        <f t="shared" ref="E30:E31" si="12">C30*D30</f>
        <v>0</v>
      </c>
      <c r="F30" s="60">
        <v>21</v>
      </c>
      <c r="G30" s="61">
        <f t="shared" ref="G30:G31" si="13">E30*(1+(F30/100))</f>
        <v>0</v>
      </c>
    </row>
    <row r="31" spans="1:7" s="22" customFormat="1" ht="13.95" customHeight="1" thickBot="1" x14ac:dyDescent="0.35">
      <c r="A31" s="81" t="s">
        <v>34</v>
      </c>
      <c r="B31" s="82" t="s">
        <v>11</v>
      </c>
      <c r="C31" s="115"/>
      <c r="D31" s="58">
        <v>1</v>
      </c>
      <c r="E31" s="59">
        <f t="shared" si="12"/>
        <v>0</v>
      </c>
      <c r="F31" s="60">
        <v>21</v>
      </c>
      <c r="G31" s="61">
        <f t="shared" si="13"/>
        <v>0</v>
      </c>
    </row>
    <row r="32" spans="1:7" s="22" customFormat="1" ht="13.95" customHeight="1" x14ac:dyDescent="0.3">
      <c r="A32" s="89" t="s">
        <v>23</v>
      </c>
      <c r="B32" s="97" t="s">
        <v>4</v>
      </c>
      <c r="C32" s="120"/>
      <c r="D32" s="100">
        <v>42</v>
      </c>
      <c r="E32" s="91">
        <f t="shared" ref="E32:E33" si="14">C32*D32</f>
        <v>0</v>
      </c>
      <c r="F32" s="90">
        <v>21</v>
      </c>
      <c r="G32" s="92">
        <f t="shared" ref="G32:G33" si="15">E32*(1+(F32/100))</f>
        <v>0</v>
      </c>
    </row>
    <row r="33" spans="1:7" s="22" customFormat="1" ht="13.95" customHeight="1" x14ac:dyDescent="0.3">
      <c r="A33" s="93" t="s">
        <v>24</v>
      </c>
      <c r="B33" s="98" t="s">
        <v>4</v>
      </c>
      <c r="C33" s="115"/>
      <c r="D33" s="73">
        <v>38</v>
      </c>
      <c r="E33" s="74">
        <f t="shared" si="14"/>
        <v>0</v>
      </c>
      <c r="F33" s="75">
        <v>21</v>
      </c>
      <c r="G33" s="94">
        <f t="shared" si="15"/>
        <v>0</v>
      </c>
    </row>
    <row r="34" spans="1:7" s="22" customFormat="1" ht="13.95" customHeight="1" thickBot="1" x14ac:dyDescent="0.35">
      <c r="A34" s="95" t="s">
        <v>25</v>
      </c>
      <c r="B34" s="99" t="s">
        <v>4</v>
      </c>
      <c r="C34" s="115"/>
      <c r="D34" s="76">
        <v>2</v>
      </c>
      <c r="E34" s="77">
        <f t="shared" ref="E34" si="16">C34*D34</f>
        <v>0</v>
      </c>
      <c r="F34" s="78">
        <v>21</v>
      </c>
      <c r="G34" s="96">
        <f t="shared" ref="G34" si="17">E34*(1+(F34/100))</f>
        <v>0</v>
      </c>
    </row>
    <row r="35" spans="1:7" s="22" customFormat="1" ht="13.95" customHeight="1" x14ac:dyDescent="0.3">
      <c r="A35" s="101" t="s">
        <v>9</v>
      </c>
      <c r="B35" s="102"/>
      <c r="C35" s="102"/>
      <c r="D35" s="102"/>
      <c r="E35" s="103">
        <f>SUM(E4:E34)</f>
        <v>419</v>
      </c>
      <c r="F35" s="102"/>
      <c r="G35" s="104"/>
    </row>
    <row r="36" spans="1:7" s="22" customFormat="1" ht="13.95" customHeight="1" thickBot="1" x14ac:dyDescent="0.35">
      <c r="A36" s="25" t="s">
        <v>10</v>
      </c>
      <c r="B36" s="15"/>
      <c r="C36" s="15"/>
      <c r="D36" s="15"/>
      <c r="E36" s="15"/>
      <c r="F36" s="15"/>
      <c r="G36" s="17">
        <f>SUM(G4:G34)</f>
        <v>506.99</v>
      </c>
    </row>
    <row r="37" spans="1:7" s="22" customFormat="1" ht="13.95" customHeight="1" x14ac:dyDescent="0.3">
      <c r="A37" s="105" t="s">
        <v>26</v>
      </c>
      <c r="B37" s="106"/>
      <c r="C37" s="106"/>
      <c r="D37" s="106"/>
      <c r="E37" s="107">
        <f>E35*24</f>
        <v>10056</v>
      </c>
      <c r="F37" s="106"/>
      <c r="G37" s="108"/>
    </row>
    <row r="38" spans="1:7" s="22" customFormat="1" ht="13.95" customHeight="1" thickBot="1" x14ac:dyDescent="0.35">
      <c r="A38" s="26" t="s">
        <v>27</v>
      </c>
      <c r="B38" s="4"/>
      <c r="C38" s="4"/>
      <c r="D38" s="4"/>
      <c r="E38" s="4"/>
      <c r="F38" s="4"/>
      <c r="G38" s="10">
        <f>G36*24</f>
        <v>12167.76</v>
      </c>
    </row>
    <row r="39" spans="1:7" ht="13.8" customHeight="1" thickBot="1" x14ac:dyDescent="0.35">
      <c r="A39" s="110" t="s">
        <v>14</v>
      </c>
      <c r="B39" s="111"/>
      <c r="C39" s="111"/>
      <c r="D39" s="111"/>
      <c r="E39" s="111"/>
      <c r="F39" s="111"/>
      <c r="G39" s="112"/>
    </row>
    <row r="40" spans="1:7" ht="15" thickTop="1" x14ac:dyDescent="0.3"/>
  </sheetData>
  <mergeCells count="2">
    <mergeCell ref="A1:G1"/>
    <mergeCell ref="A39:G39"/>
  </mergeCells>
  <pageMargins left="0.19685039370078741" right="0.19685039370078741" top="0.19685039370078741" bottom="0.19685039370078741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Valašské Meziříčí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Prukner</dc:creator>
  <cp:lastModifiedBy>Prukner Luděk</cp:lastModifiedBy>
  <cp:lastPrinted>2025-08-11T10:29:43Z</cp:lastPrinted>
  <dcterms:created xsi:type="dcterms:W3CDTF">2016-05-29T18:01:58Z</dcterms:created>
  <dcterms:modified xsi:type="dcterms:W3CDTF">2025-08-11T11:47:06Z</dcterms:modified>
</cp:coreProperties>
</file>