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5440" windowHeight="15390" activeTab="0"/>
  </bookViews>
  <sheets>
    <sheet name="Kompenza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<sst xmlns="http://schemas.openxmlformats.org/spreadsheetml/2006/main" count="54" uniqueCount="42">
  <si>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Dopravní rok</t>
  </si>
  <si>
    <t>Cena za Vozokm (bez přejezdů)</t>
  </si>
  <si>
    <t>Nafta</t>
  </si>
  <si>
    <t>Cena Vozokm neujetého Spoje</t>
  </si>
  <si>
    <t>Kč/vozkm</t>
  </si>
  <si>
    <t>Označení</t>
  </si>
  <si>
    <t>Jednotka</t>
  </si>
  <si>
    <t>Cena za Objížďky</t>
  </si>
  <si>
    <t xml:space="preserve"> </t>
  </si>
  <si>
    <t xml:space="preserve">Vypočtené ceny </t>
  </si>
  <si>
    <t>Aktualizovaný rozsah Služby</t>
  </si>
  <si>
    <t>Dopravní výkony</t>
  </si>
  <si>
    <t>Plánovaný dopravní výkon dle podílu paliva a kalendářního měsíce</t>
  </si>
  <si>
    <t>Skutečně ujeté Vozokm</t>
  </si>
  <si>
    <t>vozkm</t>
  </si>
  <si>
    <t xml:space="preserve">Vozokm neujeté z důvodů mimo Dopravce </t>
  </si>
  <si>
    <t>Vozokm ujeté v Objížďkách</t>
  </si>
  <si>
    <t>Skutečně provedený dopravní výkon dle Jízdního řádu</t>
  </si>
  <si>
    <t>Nerealizovaný dopravní výkon z důvodů neležících na Dopravci</t>
  </si>
  <si>
    <t>Dopravní výkon ujetý v Objížďkách dle kap. 1.2 Výpočtu kompenzace</t>
  </si>
  <si>
    <t>Nerealizovaný dopravní výkon z důvodů pochybení Dopravce</t>
  </si>
  <si>
    <t xml:space="preserve">Vozokm neujeté pochybením Dopravce </t>
  </si>
  <si>
    <t>Poměrná část investiční dotace dle kap. 1.1 Výpočtu kompenzace</t>
  </si>
  <si>
    <t>Kč</t>
  </si>
  <si>
    <t>Kontrolní součet výkazu dopravního výkonu</t>
  </si>
  <si>
    <t>Kontrola podílu pohonů</t>
  </si>
  <si>
    <t>Dotace</t>
  </si>
  <si>
    <t>Měsíční odpočet investiční dotace</t>
  </si>
  <si>
    <t>Porovnání úplnosti sledování dopravního výkonu v Jízdním řádu</t>
  </si>
  <si>
    <t>VÝKAZ PRO MĚSÍČNÍ VÝPOČET KOMPENZACE (VZOR)</t>
  </si>
  <si>
    <t>Kompenzace</t>
  </si>
  <si>
    <t>Výpočet dle kap. 1 Výpočtu kompenzace</t>
  </si>
  <si>
    <t>Hodnota &lt; 1.000 značí neúplný výkaz skutečnosti</t>
  </si>
  <si>
    <t>Hodnota &gt; 1.000 značí překročený rozsah Služby</t>
  </si>
  <si>
    <t>Plánovaný podíl paliv na dopravním výkonu</t>
  </si>
  <si>
    <t>Skutečný podíl paliv na dopravním výkonu</t>
  </si>
  <si>
    <t>Vyžadován rozdíl skutečnosti a plánu &lt; 3.00 %</t>
  </si>
  <si>
    <t>Kalendářní měsíc</t>
  </si>
  <si>
    <t>CNG</t>
  </si>
  <si>
    <t>Výpočetní nástroj, list Běh smlouvy, řádky 21-22</t>
  </si>
  <si>
    <t>Výpočetní nástroj, list Běh smlouvy, řádky 26-27</t>
  </si>
  <si>
    <t>Výpočetní nástroj, list Běh smlouvy, řádky 31-32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</si>
</sst>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"/>
    <numFmt numFmtId="165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0" fontId="2" fillId="0" borderId="1" xfId="0" applyNumberFormat="1" applyFont="1" applyBorder="1"/>
    <xf numFmtId="10" fontId="3" fillId="2" borderId="1" xfId="0" applyNumberFormat="1" applyFont="1" applyFill="1" applyBorder="1"/>
    <xf numFmtId="3" fontId="2" fillId="3" borderId="1" xfId="0" applyNumberFormat="1" applyFont="1" applyFill="1" applyBorder="1" applyProtection="1">
      <protection/>
    </xf>
    <xf numFmtId="2" fontId="2" fillId="3" borderId="1" xfId="0" applyNumberFormat="1" applyFont="1" applyFill="1" applyBorder="1" applyProtection="1">
      <protection/>
    </xf>
    <xf numFmtId="0" fontId="2" fillId="3" borderId="1" xfId="0" applyFont="1" applyFill="1" applyBorder="1"/>
    <xf numFmtId="165" fontId="8" fillId="2" borderId="2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00B05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190500</xdr:colOff>
      <xdr:row>7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14668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552450</xdr:colOff>
      <xdr:row>10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189547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485775</xdr:colOff>
      <xdr:row>9</xdr:row>
      <xdr:rowOff>9525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1676400"/>
          <a:ext cx="485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180975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51460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666750</xdr:colOff>
      <xdr:row>13</xdr:row>
      <xdr:rowOff>190500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724150"/>
          <a:ext cx="666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504825</xdr:colOff>
      <xdr:row>15</xdr:row>
      <xdr:rowOff>9525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933700"/>
          <a:ext cx="504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561975</xdr:colOff>
      <xdr:row>16</xdr:row>
      <xdr:rowOff>9525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3143250"/>
          <a:ext cx="561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466725</xdr:colOff>
      <xdr:row>17</xdr:row>
      <xdr:rowOff>9525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3352800"/>
          <a:ext cx="466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190500</xdr:colOff>
      <xdr:row>29</xdr:row>
      <xdr:rowOff>180975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60769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19</xdr:row>
      <xdr:rowOff>38100</xdr:rowOff>
    </xdr:from>
    <xdr:to>
      <xdr:col>2</xdr:col>
      <xdr:colOff>333375</xdr:colOff>
      <xdr:row>21</xdr:row>
      <xdr:rowOff>95250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4019550"/>
          <a:ext cx="2962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24</xdr:row>
      <xdr:rowOff>95250</xdr:rowOff>
    </xdr:from>
    <xdr:to>
      <xdr:col>3</xdr:col>
      <xdr:colOff>390525</xdr:colOff>
      <xdr:row>25</xdr:row>
      <xdr:rowOff>104775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5124450"/>
          <a:ext cx="3733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180975</xdr:colOff>
      <xdr:row>31</xdr:row>
      <xdr:rowOff>180975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64960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5</xdr:col>
      <xdr:colOff>0</xdr:colOff>
      <xdr:row>34</xdr:row>
      <xdr:rowOff>57150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6705600"/>
          <a:ext cx="4914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8491-2617-4762-B350-B92F9A119737}">
  <dimension ref="B2:H33"/>
  <sheetViews>
    <sheetView showGridLines="0" tabSelected="1" zoomScale="110" zoomScaleNormal="110" workbookViewId="0" topLeftCell="A1">
      <selection activeCell="E25" sqref="E25"/>
    </sheetView>
  </sheetViews>
  <sheetFormatPr defaultColWidth="9.140625" defaultRowHeight="15"/>
  <cols>
    <col min="1" max="1" width="4.7109375" style="1" customWidth="1"/>
    <col min="2" max="2" width="39.57421875" style="1" bestFit="1" customWidth="1"/>
    <col min="3" max="4" width="10.7109375" style="1" customWidth="1"/>
    <col min="5" max="6" width="12.7109375" style="1" customWidth="1"/>
    <col min="7" max="7" width="9.140625" style="1" customWidth="1"/>
    <col min="8" max="8" width="61.8515625" style="1" bestFit="1" customWidth="1"/>
    <col min="9" max="16384" width="9.140625" style="1" customWidth="1"/>
  </cols>
  <sheetData>
    <row r="1" ht="16.5" customHeight="1"/>
    <row r="2" spans="2:3" ht="16.5" customHeight="1">
      <c r="B2" s="2" t="s">
        <v>29</v>
      </c>
      <c r="C2" s="2"/>
    </row>
    <row r="3" ht="16.5" customHeight="1"/>
    <row r="4" spans="2:4" ht="16.5" customHeight="1">
      <c r="B4" s="1" t="s">
        <v>0</v>
      </c>
      <c r="C4" s="12"/>
      <c r="D4" s="12"/>
    </row>
    <row r="5" spans="2:4" ht="16.5" customHeight="1">
      <c r="B5" s="1" t="s">
        <v>37</v>
      </c>
      <c r="C5" s="12"/>
      <c r="D5" s="12"/>
    </row>
    <row r="6" ht="16.5" customHeight="1"/>
    <row r="7" spans="2:6" ht="16.5" customHeight="1">
      <c r="B7" s="2" t="s">
        <v>9</v>
      </c>
      <c r="C7" s="1" t="s">
        <v>5</v>
      </c>
      <c r="D7" s="1" t="s">
        <v>6</v>
      </c>
      <c r="E7" s="4" t="s">
        <v>2</v>
      </c>
      <c r="F7" s="4" t="s">
        <v>38</v>
      </c>
    </row>
    <row r="8" spans="2:8" ht="16.5" customHeight="1">
      <c r="B8" s="1" t="s">
        <v>1</v>
      </c>
      <c r="C8" s="6" t="s">
        <v>8</v>
      </c>
      <c r="D8" s="1" t="s">
        <v>4</v>
      </c>
      <c r="E8" s="11"/>
      <c r="F8" s="11"/>
      <c r="H8" s="3" t="s">
        <v>39</v>
      </c>
    </row>
    <row r="9" spans="2:8" ht="16.5" customHeight="1">
      <c r="B9" s="1" t="s">
        <v>3</v>
      </c>
      <c r="C9" s="7"/>
      <c r="D9" s="1" t="s">
        <v>4</v>
      </c>
      <c r="E9" s="11"/>
      <c r="F9" s="11"/>
      <c r="H9" s="3" t="s">
        <v>40</v>
      </c>
    </row>
    <row r="10" spans="2:8" ht="16.5" customHeight="1">
      <c r="B10" s="1" t="s">
        <v>7</v>
      </c>
      <c r="D10" s="1" t="s">
        <v>4</v>
      </c>
      <c r="E10" s="11"/>
      <c r="F10" s="11"/>
      <c r="H10" s="3" t="s">
        <v>41</v>
      </c>
    </row>
    <row r="11" ht="16.5" customHeight="1"/>
    <row r="12" spans="2:6" ht="16.5" customHeight="1">
      <c r="B12" s="2" t="s">
        <v>11</v>
      </c>
      <c r="E12" s="4" t="s">
        <v>2</v>
      </c>
      <c r="F12" s="4" t="s">
        <v>38</v>
      </c>
    </row>
    <row r="13" spans="2:8" ht="16.5" customHeight="1">
      <c r="B13" s="1" t="s">
        <v>10</v>
      </c>
      <c r="C13"/>
      <c r="D13" s="1" t="s">
        <v>14</v>
      </c>
      <c r="E13" s="10"/>
      <c r="F13" s="10"/>
      <c r="H13" s="3" t="s">
        <v>12</v>
      </c>
    </row>
    <row r="14" spans="2:8" ht="16.5" customHeight="1">
      <c r="B14" s="1" t="s">
        <v>13</v>
      </c>
      <c r="C14"/>
      <c r="D14" s="1" t="s">
        <v>14</v>
      </c>
      <c r="E14" s="10"/>
      <c r="F14" s="10"/>
      <c r="H14" s="3" t="s">
        <v>17</v>
      </c>
    </row>
    <row r="15" spans="2:8" ht="16.5" customHeight="1">
      <c r="B15" s="1" t="s">
        <v>15</v>
      </c>
      <c r="C15"/>
      <c r="D15" s="1" t="s">
        <v>14</v>
      </c>
      <c r="E15" s="10"/>
      <c r="F15" s="10"/>
      <c r="H15" s="3" t="s">
        <v>18</v>
      </c>
    </row>
    <row r="16" spans="2:8" ht="16.5" customHeight="1">
      <c r="B16" s="1" t="s">
        <v>16</v>
      </c>
      <c r="C16"/>
      <c r="D16" s="1" t="s">
        <v>14</v>
      </c>
      <c r="E16" s="10"/>
      <c r="F16" s="10"/>
      <c r="H16" s="3" t="s">
        <v>19</v>
      </c>
    </row>
    <row r="17" spans="2:8" ht="16.5" customHeight="1">
      <c r="B17" s="1" t="s">
        <v>21</v>
      </c>
      <c r="C17"/>
      <c r="D17" s="1" t="s">
        <v>14</v>
      </c>
      <c r="E17" s="10"/>
      <c r="F17" s="10"/>
      <c r="H17" s="3" t="s">
        <v>20</v>
      </c>
    </row>
    <row r="18" ht="16.5" customHeight="1"/>
    <row r="19" ht="16.5" customHeight="1">
      <c r="B19" s="2" t="s">
        <v>24</v>
      </c>
    </row>
    <row r="20" spans="2:8" ht="16.5" customHeight="1">
      <c r="B20"/>
      <c r="C20"/>
      <c r="E20" s="13">
        <f>_xlfn.IFERROR(SUM(E14:F15,E17:F17)/SUM(E13:F13),1)</f>
        <v>1</v>
      </c>
      <c r="F20" s="14"/>
      <c r="H20" s="3" t="s">
        <v>28</v>
      </c>
    </row>
    <row r="21" ht="16.5" customHeight="1">
      <c r="H21" s="3" t="s">
        <v>32</v>
      </c>
    </row>
    <row r="22" ht="16.5" customHeight="1">
      <c r="H22" s="3" t="s">
        <v>33</v>
      </c>
    </row>
    <row r="23" ht="16.5" customHeight="1"/>
    <row r="24" spans="2:6" ht="16.5" customHeight="1">
      <c r="B24" s="2" t="s">
        <v>25</v>
      </c>
      <c r="E24" s="4" t="s">
        <v>2</v>
      </c>
      <c r="F24" s="4" t="s">
        <v>38</v>
      </c>
    </row>
    <row r="25" spans="2:8" ht="16.5" customHeight="1">
      <c r="B25"/>
      <c r="E25" s="8">
        <f>_xlfn.IFERROR(E13/SUM($E$13:$F$13),0)</f>
        <v>0</v>
      </c>
      <c r="F25" s="8">
        <f>_xlfn.IFERROR(F13/SUM($E$13:$F$13),0)</f>
        <v>0</v>
      </c>
      <c r="H25" s="3" t="s">
        <v>34</v>
      </c>
    </row>
    <row r="26" spans="5:8" ht="16.5" customHeight="1">
      <c r="E26" s="8">
        <f>_xlfn.IFERROR(SUM(E14:E16)/SUM($E$13:$F$13),0)</f>
        <v>0</v>
      </c>
      <c r="F26" s="8">
        <f>_xlfn.IFERROR(SUM(F14:F16)/SUM($E$13:$F$13),0)</f>
        <v>0</v>
      </c>
      <c r="H26" s="1" t="s">
        <v>35</v>
      </c>
    </row>
    <row r="27" spans="5:8" ht="16.5" customHeight="1">
      <c r="E27" s="9">
        <f>E26-E25</f>
        <v>0</v>
      </c>
      <c r="F27" s="9">
        <f aca="true" t="shared" si="0" ref="F27">F26-F25</f>
        <v>0</v>
      </c>
      <c r="H27" s="1" t="s">
        <v>36</v>
      </c>
    </row>
    <row r="28" ht="16.5" customHeight="1"/>
    <row r="29" ht="16.5" customHeight="1">
      <c r="B29" s="2" t="s">
        <v>26</v>
      </c>
    </row>
    <row r="30" spans="2:8" ht="16.5" customHeight="1">
      <c r="B30" s="1" t="s">
        <v>27</v>
      </c>
      <c r="C30" s="5" t="s">
        <v>8</v>
      </c>
      <c r="D30" s="1" t="s">
        <v>23</v>
      </c>
      <c r="E30" s="15"/>
      <c r="F30" s="15"/>
      <c r="H30" s="3" t="s">
        <v>22</v>
      </c>
    </row>
    <row r="31" ht="16.5" customHeight="1"/>
    <row r="32" spans="2:8" ht="16.5" customHeight="1">
      <c r="B32" s="2" t="s">
        <v>30</v>
      </c>
      <c r="C32"/>
      <c r="D32" s="1" t="s">
        <v>23</v>
      </c>
      <c r="E32" s="16">
        <f>SUM(E8*E14,F8*F14,E9*E15,F9*F15,E10*E16,F10*F16)</f>
        <v>0</v>
      </c>
      <c r="F32" s="16"/>
      <c r="H32" s="3" t="s">
        <v>31</v>
      </c>
    </row>
    <row r="33" ht="16.5" customHeight="1">
      <c r="B33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5">
    <mergeCell ref="C4:D4"/>
    <mergeCell ref="C5:D5"/>
    <mergeCell ref="E20:F20"/>
    <mergeCell ref="E30:F30"/>
    <mergeCell ref="E32:F32"/>
  </mergeCells>
  <conditionalFormatting sqref="E20:F20">
    <cfRule type="cellIs" priority="5" dxfId="0" operator="equal">
      <formula>1</formula>
    </cfRule>
  </conditionalFormatting>
  <conditionalFormatting sqref="E27:F27">
    <cfRule type="cellIs" priority="2" dxfId="0" operator="between">
      <formula>-0.03</formula>
      <formula>0.03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DCB2A0CC413428919CD89F624247D" ma:contentTypeVersion="11" ma:contentTypeDescription="Create a new document." ma:contentTypeScope="" ma:versionID="8bf2fe8b2fae7f0f68acc4e87acd74d4">
  <xsd:schema xmlns:xsd="http://www.w3.org/2001/XMLSchema" xmlns:xs="http://www.w3.org/2001/XMLSchema" xmlns:p="http://schemas.microsoft.com/office/2006/metadata/properties" xmlns:ns3="42035247-3802-4360-ad05-080eaac36da7" xmlns:ns4="21d4de28-1642-4051-a02a-216c47e76e4b" targetNamespace="http://schemas.microsoft.com/office/2006/metadata/properties" ma:root="true" ma:fieldsID="14558f198f2f6cfa96ee4f405ff63684" ns3:_="" ns4:_="">
    <xsd:import namespace="42035247-3802-4360-ad05-080eaac36da7"/>
    <xsd:import namespace="21d4de28-1642-4051-a02a-216c47e76e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35247-3802-4360-ad05-080eaac36d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4de28-1642-4051-a02a-216c47e76e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BBE59-6064-4779-BF2E-4EC5B7D5842F}">
  <ds:schemaRefs>
    <ds:schemaRef ds:uri="42035247-3802-4360-ad05-080eaac36d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d4de28-1642-4051-a02a-216c47e76e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537350-6502-458F-812D-9BFAF9C73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290E3-CC52-47B1-89A1-C8F9BA60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035247-3802-4360-ad05-080eaac36da7"/>
    <ds:schemaRef ds:uri="21d4de28-1642-4051-a02a-216c47e76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Sestak, Daniel</dc:creator>
  <cp:keywords/>
  <dc:description/>
  <cp:lastModifiedBy>David Dvořák</cp:lastModifiedBy>
  <dcterms:created xsi:type="dcterms:W3CDTF">2019-10-10T16:06:51Z</dcterms:created>
  <dcterms:modified xsi:type="dcterms:W3CDTF">2020-07-14T02:58:35Z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0x010100CA0DCB2A0CC413428919CD89F624247D</vt:lpwstr>
  </property>
</Properties>
</file>