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8680" yWindow="2160" windowWidth="29040" windowHeight="15840" activeTab="0"/>
  </bookViews>
  <sheets>
    <sheet name="tedchnická specifikace" sheetId="1" r:id="rId1"/>
  </sheets>
  <definedNames>
    <definedName name="_xlnm.Print_Area" localSheetId="0">'tedchnická specifikace'!$A$1:$G$104</definedName>
  </definedNames>
  <calcPr calcId="152511"/>
  <extLst/>
</workbook>
</file>

<file path=xl/sharedStrings.xml><?xml version="1.0" encoding="utf-8"?>
<sst xmlns="http://schemas.openxmlformats.org/spreadsheetml/2006/main" count="164" uniqueCount="64">
  <si>
    <t>Vybavení m.č. 202</t>
  </si>
  <si>
    <t xml:space="preserve">Tvarový stůl s odvětranou skříňkou na 1 PC Stůl o rozměru š.1700 hl.17500 v.750mm, pracovní deska tl. 25 mm, korpusy tl. 18 mm. 
Na stole jsou umístěny 3 ks kabelových průchodek + AL mřížka odvětrávací š.500x60mm na zádové desce u okna. 
Skříňka s dveřmi š. 300mm na 1 PC se zámkem s větráním po boku a dveřích.
Boční  technická skříňka u stěny š.200mm v.950mm pro vedení kabeláže z interaktivní tabule.
Stůl je opatřen výsuvem na klávesnici, která je na kuličkovém celovýsuvu hl.350mm.
</t>
  </si>
  <si>
    <t xml:space="preserve">Kontejner s centrálním zámkem š. 450 hl.57 v.725mm, lamino tl. 18mm.
Pevný bez koleček, záda MDF.
</t>
  </si>
  <si>
    <t>ks</t>
  </si>
  <si>
    <t>m2</t>
  </si>
  <si>
    <t>kpl</t>
  </si>
  <si>
    <t xml:space="preserve">Žákovská židle stavitelná vel.4-6, Kostra židle je vyrobená z ocelového plochooválného profilu (38x20)mm, tl. stěny 1,5mm. . Povrchová úprava lakovaná vypalovací barvou RAL . Překližkové sedadlo s krempou i opěradlo s laminátem (CPL) na povrchu. Podnož je na plastových ucpávkách. </t>
  </si>
  <si>
    <t>Obložení zadní a boční stěny proti otěru bm. 8,95  hl.40 v.130mm. Tl. materiálu 18-25mm. 
Jde o obklad který slouží proti otěru stěny. Obklad je kotven na svislý rastr z materiálu tl .18-25 mm. Spoje jsou kotveny na AL profily tvaru „T „  ukončení po stranách AL profily tvaru „L „   a vrchní část věncovou lištou. Mezi plošnými spoji obložení je ABS hrana.</t>
  </si>
  <si>
    <t xml:space="preserve">Žákovský stůl 1200x500,rektifikace deska tl.25 mm Žákovský PC stůl o rozměrech š.1200 hl.500 v.750mm, tl. pracovní plochy 25mm, korpusy tl. 18mm.
Barevnost dle objednatele. </t>
  </si>
  <si>
    <t xml:space="preserve">Židle kantora s nosností 120 kg Pohodlná otočná kancelářská židle, nylonový černý kříž + píst + kolečka + područky, nosnost 120kg garantovaná výrobcem. Látka odolná vůči prodření 40.000 cyklů, barevnost dle grafického náhledu.
Složení: 100% polyester FR - Trevira CS
Gramáž: 300g/m2 +- 2%, 420 g/bm +- 2% </t>
  </si>
  <si>
    <r>
      <rPr>
        <b/>
        <sz val="11"/>
        <color theme="1"/>
        <rFont val="Arial"/>
        <family val="2"/>
      </rPr>
      <t>Datový projektor</t>
    </r>
    <r>
      <rPr>
        <sz val="11"/>
        <color theme="1"/>
        <rFont val="Arial"/>
        <family val="2"/>
      </rPr>
      <t xml:space="preserve"> 
Projekční technologie  3LCD Technology
Nativní rozlišení  1280 x 800 (WXGA)
Aspect Ratio  16:10
Kontrastní poměr 1  6000:1
Jas 1  3500 ANSI Lumen (přibl. 80% v normálním, 60% ekologickém režimu)
Lampa  255 W vysoký jas / 200 W normální / 160 W ekologický režim
Životnost lampy [hod.]  6000 ekologický / 5000 normální / 3800 režim vysokého jasu
Objektiv  F= 1,8, f= 4,78 mm
ComputerAnalog  Vstup: 1 x Mini D-sub 15-pin, kompatibilní s komponentním (YPbPr)
Výstup: 1 x Mini D-sub 15 pin
Digital  Input: 1 x HDMI™ (Deep Color, Lip sync); 1 x HDMI™ s podporou MHL
Video  Vstup: 1 x RCA
Audio  Vstup: 1 x 3.5 mm Stereo Mini Jack; 1 x RCA Stereo
Výstup: 1 x 3.5 mm Stereo Mini Jack (variable)
Mikrofon  Vstup: 1 x 3,5 mm mini stereo konektor (dynamický mikrofon)
Control  Vstup: 1 x D-Sub 9 pin (RS-232) (male)
LAN  1 x RJ45; Opcionální WLAN
USB  1 x Type B; 2 x Type A (USB 2.0 )
Video signály  NTSC; NTSC 3.58; NTSC 4.43; PAL; PAL-M; PAL-N; PAL60; SECAM</t>
    </r>
  </si>
  <si>
    <r>
      <rPr>
        <b/>
        <sz val="11"/>
        <color theme="1"/>
        <rFont val="Arial"/>
        <family val="2"/>
      </rPr>
      <t>Pylonový posun s křídly</t>
    </r>
    <r>
      <rPr>
        <sz val="11"/>
        <color theme="1"/>
        <rFont val="Arial"/>
        <family val="2"/>
      </rPr>
      <t xml:space="preserve"> 
Stabilní konstrukce z hliníkových profilů o výšce min. 250cm. 
Rozsah posunu min. 100cm. Rozložení hmotnosti sestavy na stěnu a podlahu. 
Integrovaný držák projektoru. Pojezd musí být doplněn bočními tabulemi (křídly)
pro popisování fixy. Velikost křídel přes polovinu tabule. Bílý, keramický povrch, 
lehce stíratelný.</t>
    </r>
  </si>
  <si>
    <t>Barevné nástěnky v AL rámu š.2000mm, š. 2000 v.1000mm
Nástěnky v AL profilu s kvalitní barevnou textilií , podklad hobra tl. min. 12mm, barevnost dle dle objednatele.</t>
  </si>
  <si>
    <t>Skříň policová š.750mm, prosklená, š.750 hl.450 v.2000mm, tl. materiálu 18mm
5x  police</t>
  </si>
  <si>
    <t>Kompletní vynáška a montáž učebny - zhotovitel zajistí  kompletní vynášku a odbornou  montáž  nábytku a jiných profesí v učebně</t>
  </si>
  <si>
    <t>Doprava nábytku a montážníků - zhotovitel zajistí dopravu nábytku a montážních pracovníků. Cena musí být maximální a nemůže být navýšena.</t>
  </si>
  <si>
    <t>Pořadové číslo</t>
  </si>
  <si>
    <t>Popis</t>
  </si>
  <si>
    <t>Množství</t>
  </si>
  <si>
    <t>Jednotky množství</t>
  </si>
  <si>
    <t>Vybavení m.č. 210</t>
  </si>
  <si>
    <t xml:space="preserve">Nadstavba s roletou na techniku š.580 hl.500 v.400mm, lamino tl. 18 mm. 
Šedá plastová roleta se zámkem s 2-mi úchytkami.
</t>
  </si>
  <si>
    <t xml:space="preserve">Žákovský stůl 600x500,rektifikace deska tl.25 mm Žákovský PC stůl o rozměrech š.1200 hl.500 v.750mm, tl. pracovní plochy 25mm, korpusy tl. 18mm.
Barevnost dle objednatele. </t>
  </si>
  <si>
    <t>Obložení zadní a boční stěny proti otěru bm. 5,90  hl.40 v.130mm. Tl. materiálu 18-25mm. 
Jde o obklad který slouží proti otěru stěny. Obklad je kotven na svislý rastr z materiálu tl .18-25 mm. Spoje jsou kotveny na AL profily tvaru „T „  ukončení po stranách AL profily tvaru „L „   a vrchní část věncovou lištou. Mezi plošnými spoji obložení je ABS hrana.</t>
  </si>
  <si>
    <t xml:space="preserve">Stůl o rozměru š.1700 hl.1900 v.750mm, pracovní deska tl. 25 mm, zbytek tl. 18 mm. Na stole jsou umístěny 3 ks kabelových průchodek + AL mřížka odvětrávací š.500x60mm. Skříňka s dveřmi a šuplíkem š. 600mm na 2 PC se zámkem s větráním po boku a dveřích. Boční  technická skříňka u stěny š.200mm pro vedení kabeláže z interaktivní tabule. Stůl je opatřen výsuvem na klávesnici, která je na kuličkovém celovýsuvu hl.350mm.
</t>
  </si>
  <si>
    <t xml:space="preserve">Žákovský PC stůl 4-místný o rozměrech š.1270 hl.1270 v.750mm, tl. pracovní  plochy 25mm, korpus tl. 18mm. Stůl je opatřen výsuvem na klávesnici, která je na kuličkovém celovýsuvu hl.350mm. Skříňka s dveřmi  š. 250mm na 1 PC se zámkem s větráním po boku a dveřích. Technická skříňka pod stolem- kabeláž z útrob pódia jde rovnou přes skříňku do stolu o rozměrech š.300 hl.300 v.725mm s dvířky a zámkem. Barevnost dle objednatele. </t>
  </si>
  <si>
    <t>Obložení zadní a boční stěny proti otěru bm. 13,90  hl.40 v.130mm. Tl. materiálu 18-25mm. Jde o obklad který slouží proti otěru stěny. Obklad je kotven na svislý rastr z materiálu tl .18-25 mm. Spoje jsou kotveny na AL profily tvaru „T „  ukončení po stranách AL profily tvaru „L „   a vrchní část věncovou lištou. Mezi plošnými spoji obložení je ABS hrana.</t>
  </si>
  <si>
    <t xml:space="preserve">Žákovská židle stavitelná ,sedák toboganový plastový s perforací zad, nosná na 5-ti kříži s kluzáky a pístem, </t>
  </si>
  <si>
    <t xml:space="preserve">Zvýšená podlaha učebny - zvýšené pódium je určeno pro vedení médií (elektrika ,voda,odpad). Je tvořeno svislým rastrem v roztečích 400x400v150 mm a je vyroben z dřevotřísky tl.18mm. vrchní plochy jsou přeplátovány mimo spoje z 2x 18 mm plošných dřevotřísek. Celé pódium musí být ukotveno k podlaze. Celé pódium je polepeno zátěžovým kobercem.
</t>
  </si>
  <si>
    <t>Jednotková cena</t>
  </si>
  <si>
    <t>Cena celkem</t>
  </si>
  <si>
    <t>Vybavení m.č. 318</t>
  </si>
  <si>
    <t>bm</t>
  </si>
  <si>
    <t>Rekapitulace</t>
  </si>
  <si>
    <t>Místnost č. 202</t>
  </si>
  <si>
    <t>Místnost č. 210</t>
  </si>
  <si>
    <t>Místnost č. 318</t>
  </si>
  <si>
    <t xml:space="preserve">Poznámky k nábytku
• Veškeré konstrukční spoje musí být pevně lepené a spojené na kolíky, lamely, tak aby byla zaručená dlouhodobá pevnost a kvalita výrobku. 
• Na všech hranách bude ABS 2mm, dle grafického návrhu. 
• Použité tloušťky materiálů, 18mm, 25mm.
• Materiál, dřevotřísková deska laminovaná dekor buk + uni barvy dle grafického návrhu. 
• Na všech skříňkách jsou stavitelné nožky 40mm se soklem.
• Žákovské stoly budou mít rektifikační nožky. 
• Úchytky obloučky kovové, minimální rozteč 96mm.
• NK panty vyšší třídy a kvality.
• Na všech policích budou použité kovové podpěrky 5/5mm, vrtaní v roztečích 32mm. 
• Na šuplících budou kovové pojezdy kuličkové bez dotahu.
• Výplně rámečků ve stolech budou z děrovaného plechu, průměr otvoru maximálně 5mm, v barvě šedá RAL 9006.
• Kabelové průchodky ve stolech, průměr 60mm, plast (dle grafického návrhu)
• Záda skříně, kontejneru a šuplíků bude bílá MDF tl. 3,2 mm.
</t>
  </si>
  <si>
    <t>DPH 21%</t>
  </si>
  <si>
    <t>Celkem s DPH</t>
  </si>
  <si>
    <r>
      <rPr>
        <b/>
        <sz val="11"/>
        <color theme="1"/>
        <rFont val="Arial"/>
        <family val="2"/>
      </rPr>
      <t>Interaktivní tabule</t>
    </r>
    <r>
      <rPr>
        <b/>
        <sz val="11"/>
        <rFont val="Arial"/>
        <family val="2"/>
      </rPr>
      <t xml:space="preserve"> plně komaptibilní s používaným softwarem pro práci na interaktivní tabuli ve škole používaným - SMART Board) </t>
    </r>
    <r>
      <rPr>
        <sz val="11"/>
        <color rgb="FF00B050"/>
        <rFont val="Arial"/>
        <family val="2"/>
      </rPr>
      <t xml:space="preserve">                                                                                    </t>
    </r>
    <r>
      <rPr>
        <sz val="11"/>
        <color theme="1"/>
        <rFont val="Arial"/>
        <family val="2"/>
      </rPr>
      <t xml:space="preserve">  Formát: 16:10
Rozměry tabule: 199,4 x 130 x 16,5 cm
Aktivní plocha: 187,7 x 117,3 cm
Úhlopříčka: 221 cm (87")
Hmotnost: 27,2 kg
Ovládání: perem, dotykem, chytrý dotyk Propojení s počítačem: kabel USB 2.0
Minimální požadavky na PC:
procesor Pentium III 750 MHz, 512 MB RAM, Windows XP®, Windows Vista®, Windows 7®, Internet Explorer® 6.0 a vyšší, Microsoft DirectX® 8.1 a vyšší, Adobe Flash Player 10 a vyšší, 800 MB volného prostoru na disku (2 GB pro plnou instalaci s galeriemi), volný USB port, doporučujeme aktivní připojení k internetu
Napájení: přiloženým napájecím adapterem 100-240V, 50Hz</t>
    </r>
  </si>
  <si>
    <t>Vyukový software plně kompatibilní s dosud využívaným softwarem ve škole (SMART Notebook) pro 20 učitelů včetně instalace</t>
  </si>
  <si>
    <t>Ozvučení učebny kompatibilní s tabulí a softwarem</t>
  </si>
  <si>
    <t>Instalace všech součástí systému včetně kabeláže, montáže a dopravy. Včetně 
zaškolení na práci s tabulí a výukovým softwarem, akreditované MŠMT, 
pro 20 učitelů.</t>
  </si>
  <si>
    <t>Koberec zátěžový černý s podlepením ( případně lino zátěžové barevné ) +lišty, 85% polypropylén, 15% polyetylén, váha vlasu: 630 gr/m2, celková váha: 840 gr/m2, výška vlasu: 4,5mm, celková výška: 6,8mm, včetně stržení a vyčištění, samonivelační stěrky, lepidla a likvidace odpadů</t>
  </si>
  <si>
    <r>
      <rPr>
        <b/>
        <sz val="11"/>
        <color theme="1"/>
        <rFont val="Arial"/>
        <family val="2"/>
      </rPr>
      <t xml:space="preserve">Interaktivní tabule plně komaptibilní s používaným softwarem pro práci na interaktivní tabuli ve škole používaným - SMART Board)               </t>
    </r>
    <r>
      <rPr>
        <sz val="11"/>
        <color theme="1"/>
        <rFont val="Arial"/>
        <family val="2"/>
      </rPr>
      <t xml:space="preserve">                                                                                       Formát: 16:10
Rozměry tabule: 199,4 x 130 x 16,5 cm
Aktivní plocha: 187,7 x 117,3 cm
Úhlopříčka: 221 cm (87")
Hmotnost: 27,2 kg
Ovládání: perem, dotykem, chytrý dotyk Propojení s počítačem: kabel USB 2.0
Minimální požadavky na PC:
procesor Pentium III 750 MHz, 512 MB RAM, Windows XP®, Windows Vista®, Windows 7®, Internet Explorer® 6.0 a vyšší, Microsoft DirectX® 8.1 a vyšší, Adobe Flash Player 10 a vyšší, 800 MB volného prostoru na disku (2 GB pro plnou instalaci s galeriemi), volný USB port, doporučujeme aktivní připojení k internetu
Napájení: přiloženým napájecím adapterem 100-240V, 50Hz</t>
    </r>
  </si>
  <si>
    <t>Ozvučení učebny kompatibilní s tabulí a softwarem min 2x20w</t>
  </si>
  <si>
    <t>Koberec zátěžový černý s podlepením (případně lino zátěžové barevné) +lišty, 85% polypropylén, 15% polyetylén, váha vlasu: 630 gr/m2, celková váha: 840 gr/m2, výška vlasu: 4,5mm, celková výška: 6,8mm, včetně stržení a vyčištění, samonivelační stěrky, lepidla a likvidace odpadů</t>
  </si>
  <si>
    <t>Ovládací SW pro organizaci aktivit v laboratoři. Monitoring 
jednotlivých stanic, propojování připojených audio signálů 
(interkom) a přepínání signálů pro video, klávesnice i myš 
(KVM). Organizace třídy, databáze pro zasedací pořádek. 
Režimy  prezentace, monitoring a podpora studentů při cvičení, 
párování a práce až v 5 skupinách, cvičení, testování. 
Ovládání lokálního CD/DVD přehrávače v PC. Součástí je 
softwarový KVM přepínač PC stanic (pokud jsou součástí 
učebny): sdílení a monitoring, vypnutí signálu studentských 
monitorů, adresné posílání textových zpráv; záznam 
připojeného audio kanálu (zvolený student; studentský pár; 
skupina).</t>
  </si>
  <si>
    <t>Ovládací SW jazykové laboratoře pro mediální aktivity s obrázky, audio, video a textovými soubory. Samostatná práce a individuální záznam studentů. Databáze učebních materiálů, organizovaná dle vyučujícího a tříd. Třídění materiálů do učebních lekcí. Pro 1 - 32 žáků.</t>
  </si>
  <si>
    <t>SW modul pro internetový přístup do databáze studijních 
materiálů MAD, možnost vyplňování učitelem přiřazených 
samostatných nebo domácích úkolů mimo jazykovou laboratoř. 
Licence je platná pro databázi studentů do 999 osob.</t>
  </si>
  <si>
    <t>Audio matice pro interkom, náhodné párování a konference, 
nastavené párování a konference, monitorování zvukových 
spojení studentů učitelem, 32 audio připojení (max. 64 při 
spojení dvou matic), 8 propojovacích audio kanálů , freq. 
rozsah 20 Hz - 20 kHz ±3 db, propojení CAT-5e (UTP), 
konektory: 16x RJ45 = připojení pro 32 audio mixer, max. délka 
kabeláže 45m, 4x RJ45 sběrnice pro rozšíření, 2x RJ45 
sběrnice pro kontrolu při rozšíření, RS-232 konektor pro řízení, 
RS-422 konektor pro řízení, 1x RJ45 pro KVM hub, DB-9M 
konektor pro HW kontrolér, 12V napájení, příprava pro 
zabudování, vč. síťového zdroje, 198x114x63,5 mm, 0,74 kg</t>
  </si>
  <si>
    <t>Audio mixer a sluchátkový zesilovač - učitel, nastavení 
hlasitosti sluchátek, vypnutí mikrofonu, freq. rozsah 20 Hz - 20 
kHz, pro dynamický i kondenzátorový typ mikrofonu, mikrofonní 
vstup 12 db - 45 db, impedance sluchátek 32 - 600 Ω, linkový 
vstup/výstup 2,5V, AGC - funkce automatického donastavení 
hlasitosti vstupů Aux in a PC in, nastavení úrovně pro Aux in, 
konektory: 1x 3,5mm jack - mikrofon, 1x 3,5mm stereo jack - 
sluchátka, 1x 3,5mm stereo jack -  Aux in, 1x 3,5mm stereo 
jack -  Aux out, 1x 3,5mm stereo jack -  PC in, 1x 3,5mm stereo 
jack -  PC out, 1x RJ45 - audio matice, 1x RJ45 - audio mixer, 
napájení z audio mixeru/kabel CAT5, vč. instalačních otvorů, 
198x114x46,5 mm, 0,4kg</t>
  </si>
  <si>
    <t>Audio mixer a sluchátkový zesilovač - student, nastavení 
hlasitosti sluchátek, vypnutí mikrofonu, tlačítko pro kontakt 
vyučujícího,  freq. rozsah 20 Hz - 20 kHz, pro dynamický i 
kondenzátorový typ mikrofonu, mikrofonní vstup 12 db - 45 db, 
impedance sluchátek 32 - 600 Ω, linkový vstup/výstup 2,5V, 
konektory: 2x 3,5mm jack - mikrofony, 2x 3,5mm stereo jack - 
sluchátka, 1x 3,5mm stereo jack -  Aux in, 1x 3,5mm stereo 
jack -  Aux out, 1x RJ45 - audio matice, 1x RJ45 - audio mixer, 
napájení z audio mixeru/kabel CAT5, vč. instalačních otvorů, 
198x114x46,5 mm, 0,4kg</t>
  </si>
  <si>
    <t>Systémový náhlavní set - sluchátka/mikrofon, provedení  z 
pružného polyetylénu - odolné hrubému zacházení, uzavřená 
stereofonní sluchátka, kondenzátorový mikrofon, polstrovaný a 
nastavitelný náhlavní most, Sluchátka: freq. rozsah 20 Hz - 20 
kHz, impedance 2x 32 Ω, citlivost 97 dB SPL/1mW, Mikrofon: 
freq. rozsah 100 Hz - 20 kHz, impedance &lt; 2,2 kΩ, citlivost -47 
± 3dBV dBV, odstup signál/šum 56 dBA, konektory: 1x 3,5mm 
stereo jack -  mikrofon, 1x 3,5mm stereo jack -  sluchátka, 
kabel 1,8 m, 0,25 kg</t>
  </si>
  <si>
    <r>
      <rPr>
        <b/>
        <sz val="11"/>
        <color theme="1"/>
        <rFont val="Arial"/>
        <family val="2"/>
      </rPr>
      <t xml:space="preserve">Interaktivní tabule plně komaptibilní s používaným softwarem pro práci na interaktivní tabuli ve škole používaným - SMART Board)                               </t>
    </r>
    <r>
      <rPr>
        <sz val="11"/>
        <color theme="1"/>
        <rFont val="Arial"/>
        <family val="2"/>
      </rPr>
      <t xml:space="preserve">                                                                                       Formát: 16:10
Rozměry tabule: 199,4 x 130 x 16,5 cm
Aktivní plocha: 187,7 x 117,3 cm
Úhlopříčka: 221 cm (87")
Hmotnost: 27,2 kg
Ovládání: perem, dotykem, chytrý dotyk Propojení s počítačem: kabel USB 2.0
Minimální požadavky na PC:
procesor Pentium III 750 MHz, 512 MB RAM, Windows XP®, Windows Vista®, Windows 7®, Internet Explorer® 6.0 a vyšší, Microsoft DirectX® 8.1 a vyšší, Adobe Flash Player 10 a vyšší, 800 MB volného prostoru na disku (2 GB pro plnou instalaci s galeriemi), volný USB port, doporučujeme aktivní připojení k internetu
Napájení: přiloženým napájecím adapterem 100-240V, 50Hz</t>
    </r>
  </si>
  <si>
    <t>Ozvučení učebny kompatibilní s tabulí a softwarem min 2x20W</t>
  </si>
  <si>
    <t>Instalace všech součástí systému včetně kabeláže, montáže a dopravy. Včetně 
zaškolení na práci s autorským nástrojem SMART Notebook, akreditované MŠMT, 
pro 20 učitele.</t>
  </si>
  <si>
    <t>Systémový software pro řízení digitální jazykové laboratoře</t>
  </si>
  <si>
    <t>PC učitele s 2 monitory včetně instalace. Case s min. 180W zdrojem s účinnosti 92%, výkon CPU min. 8000 bodu dle nezávislého testu cpubenchmark.net, operační paměť 8GB DDR4, pevný SSD disk s kapacitou 256GB s rychlosti čtení/zápisu až 2.6/1.0GB, DVD-RW optická mechanika, Gbit síťová karta, Wifi standardu 802.11ac (2x2), Bluetooth 4.2, čtečka pam. karet, min. 2x DisplayPort a 1x HDMI, 1x USB Type-C charging port, 6x USB 3.1, 4x USB 2.0, sériový port RS-232, klávesnici a myš stejného výrobce, operační systém s podporu AD (domény), záruka min. 3 roky, oprava u zákazníka s odezvou do následujícího pracovního dne od nahlášení servisní události.
PC musí být rozšířeno/doplněno o tyto komponenty: 
- Kabel displayport na DVI (24+1), min. 2m, High flexible,1920*1080P@60Hz.
- Optická drátová myš se 3 tlačítky a rolovacím kolečkem, USB, optický snímač s 1200dpi zajišťuje plynulý a přesný chod i bez podložky.
- Zvuková karta, vstup pro mikrofon 1x 3,5mm konektor, 4pólový výstup pro sluchátka s mikrofonem 1 x 3,5mm, stereo výstup, kompatibilita s USB 2.0 / 3.0.
- Min. 7-Port Hi-speed USB 2.0 Hub, 6x USB portů typu A pro downstream, 1x USB port typu B                                                                                                            Monitory: 2 ks Monitor s viditelnou uhlopříčkou min. 21.5 palců, rozlišení min. 1920x1080, panel TN w/LED, jas min. 250 cd/m2, statický kontrast min. 1000:1, odezva max. 5 ms g/g, matný panel; výškově nastavitelný, pivot rotace, konektory min. VGA, DVI-D, DP; bez integrovaných reproduktorů,  záruka min. 3 roky, oprava u zákazníka s odezvou do následujícího pracovního dne od nahlášení servisní události.</t>
  </si>
  <si>
    <t>PC student s 1 monitorem včetně instalace. Case s min. 180W zdrojem, výkon CPU min. 4900 bodu dle nezávislého testu cpubenchmark.net, operační paměť 4GB DDR4, SSD disk s kapacitou 256GB, DVD-RW optická mechanika, Gbit síťová karta, min. 1x video výstup VGA a 1x DisplayPort,  4x USB 3.1, 4x USB 2.0, M.2 PCIe x1-2230, RS-232, klávesnici a myš stejného výrobce, operační systém s podporu AD (domény), záruka min. 3 roky, oprava u zákazníka s odezvou do následujícího pracovního dne od nahlášení servisní události
PC musí být rozšířeno/doplněno o tyto komponenty: 
- Kabel displayport na DVI (24+1), min. 2m, High flexible,1920*1080P@60Hz.
- Zvuková karta, vstup pro mikrofon 1x 3,5mm konektor, 4pólový výstup pro sluchátka s mikrofonem 1 x 3,5mm, stereo výstup, kompatibilita s USB 2.0 / 3.0.
Monitor: Monitor s viditelnou uhlopříčkou min. 21.5 palců, rozlišení min. 1920x1080, panel TN w/LED, jas min. 250 cd/m2, statický kontrast min. 1000:1, odezva max. 5 ms g/g, matný panel; výškově nastavitelný, pivot rotace, konektory min. VGA, DVI-D, DP; bez integrovaných reproduktorů,  záruka min. 3 roky, oprava u zákazníka s odezvou do následujícího pracovního dne od nahlášení servisní události.</t>
  </si>
  <si>
    <t>Media server-set sestavený z:
-Pracovní stanice, case s min. 400W zdrojem s účinností 92%, sestava pro provoz 24/7, výkon CPU min. 8000 bodu dle nezávislého testu cpubenchmark.net, operační paměť min. 8GB DDR4, SSD s kapacitou min. 256GB, DVD-RW optická mechanika, Gbit síťová karta, min. 1x video výstup VGA a 2x DP, 6x USB 3.0, 4x USB 2.0, 2x 5,25“ slot volný, napájení na externí grafiku 6/8pin napájeného konektoru, SW pro optimalizaci nastavení pro certifikované ISW aplikace, klávesnici a myš stejného výrobce, operační systém s podporu AD (domény), záruka 3 roky, oprava u zákazníka s odezvou do následujícího pracovního dne od nahlášení servisní události s možností rozšíření až na 5 let
- Uložiště dat, min. dvoujádrový procesor s taktem až 2,5 GHz, rychlosti šifrovaného čtení min. 113MB/s, rychlost šifrovaného zápisu min. 112 MB/s, min. jedno Gbit síťové rozhraní,  min. 2x USB 3.0, hardwarové šifrování AES-NI, podpora souboroveho systemu btrfs, možnost výměny disků za provozu, přihlášení uživatelů domény, včetně softwarového vybavení pro zálohování dat
- 2ks pevný disk pro provoz 24/7 a RAID kompatibilní, min. kapacita 2TB s 7.200ot/s, rozhraní SATA s přenosovou rychlosti 6Gb/s, formátu 3.5“, zárukamin.  60 měsíců
- Záložní zdroj napájení s výstupním výkonem 720W / 1200VA, s účinnosti 98%/97% při plném/polovičním zatížení, 3x CEE zásuvka s ochranným kolíkem zajišťující napájení v případě výpadku proudu, 3x CEE zásuvka s ochranným kolíkem s přepěťovou ochranou, s přepěťovou ochranou analogové telefonní linky RJ11, s přepěťovou ochranou datové linky RJ45, záruka min.36 měsíců.</t>
  </si>
  <si>
    <t>UTP a el. rozvody, úprava učebny potřebné k zapojení všech PC i serveru a tabule k provozu plně funkční datové sítě a jazykové učebny. Dodavatel zajistí v učebně školy LAN switch s minimálně 26 volnými pozicemi, který bude připojen do stávající LAN sítě školy. Jednotlivé pozice budou napojeny na studentské a učitelské PC a Media server. Dodavatel dále zajistí v učebně školy podružný el. rozvaděč 230V s min. 7 vyvedenými samostatnými el. okruhy jištěnými 16A jističem s charakteristikou typu C, který bude připojen do el. sítě školy – napojen na rozvaděč školy.</t>
  </si>
  <si>
    <t>Učitelský SW modul pro LAN (včetně wifi) přístup do databáze studijních 
materiálů MAD, mimo jazykovou laboratoř. Příprava cvičení, 
kontrola vyplněných úkolů…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</si>
</sst>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u val="single"/>
      <sz val="22"/>
      <color theme="1"/>
      <name val="Arial"/>
      <family val="2"/>
    </font>
    <font>
      <sz val="11"/>
      <name val="Arial"/>
      <family val="2"/>
    </font>
    <font>
      <sz val="11"/>
      <color rgb="FF00B050"/>
      <name val="Arial"/>
      <family val="2"/>
    </font>
    <font>
      <b/>
      <sz val="1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/>
    <xf numFmtId="0" fontId="6" fillId="0" borderId="0" xfId="0" applyFont="1"/>
    <xf numFmtId="0" fontId="7" fillId="0" borderId="3" xfId="0" applyFont="1" applyBorder="1" applyAlignment="1">
      <alignment horizontal="left" vertical="center"/>
    </xf>
    <xf numFmtId="0" fontId="2" fillId="0" borderId="4" xfId="0" applyFont="1" applyBorder="1"/>
    <xf numFmtId="0" fontId="2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/>
    <xf numFmtId="0" fontId="2" fillId="0" borderId="12" xfId="0" applyFont="1" applyBorder="1"/>
    <xf numFmtId="0" fontId="6" fillId="0" borderId="13" xfId="0" applyFont="1" applyBorder="1"/>
    <xf numFmtId="0" fontId="2" fillId="0" borderId="13" xfId="0" applyFont="1" applyBorder="1"/>
    <xf numFmtId="9" fontId="2" fillId="0" borderId="6" xfId="0" applyNumberFormat="1" applyFont="1" applyBorder="1" applyAlignment="1">
      <alignment horizontal="center" vertical="center"/>
    </xf>
    <xf numFmtId="0" fontId="6" fillId="0" borderId="14" xfId="0" applyFont="1" applyBorder="1"/>
    <xf numFmtId="9" fontId="2" fillId="0" borderId="8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/>
    <xf numFmtId="0" fontId="8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15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4" fillId="0" borderId="0" xfId="0" applyFont="1" applyFill="1"/>
    <xf numFmtId="0" fontId="13" fillId="0" borderId="0" xfId="0" applyFont="1" applyFill="1"/>
    <xf numFmtId="0" fontId="12" fillId="0" borderId="0" xfId="0" applyFont="1" applyFill="1"/>
    <xf numFmtId="0" fontId="1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/>
    <xf numFmtId="0" fontId="2" fillId="0" borderId="0" xfId="0" applyFont="1" applyFill="1" applyBorder="1" applyAlignment="1">
      <alignment/>
    </xf>
    <xf numFmtId="164" fontId="2" fillId="0" borderId="15" xfId="0" applyNumberFormat="1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165" fontId="5" fillId="0" borderId="18" xfId="0" applyNumberFormat="1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 wrapText="1"/>
    </xf>
    <xf numFmtId="165" fontId="2" fillId="2" borderId="15" xfId="0" applyNumberFormat="1" applyFont="1" applyFill="1" applyBorder="1" applyAlignment="1" applyProtection="1">
      <alignment horizontal="center" vertical="center"/>
      <protection locked="0"/>
    </xf>
    <xf numFmtId="165" fontId="8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4"/>
  <sheetViews>
    <sheetView tabSelected="1" view="pageBreakPreview" zoomScale="70" zoomScaleSheetLayoutView="70" workbookViewId="0" topLeftCell="A1">
      <selection activeCell="B8" sqref="B8"/>
    </sheetView>
  </sheetViews>
  <sheetFormatPr defaultColWidth="9.140625" defaultRowHeight="15"/>
  <cols>
    <col min="1" max="1" width="14.140625" style="1" customWidth="1"/>
    <col min="2" max="2" width="117.421875" style="5" customWidth="1"/>
    <col min="3" max="3" width="13.8515625" style="1" customWidth="1"/>
    <col min="4" max="4" width="11.421875" style="1" customWidth="1"/>
    <col min="5" max="5" width="14.57421875" style="5" customWidth="1"/>
    <col min="6" max="6" width="30.421875" style="24" customWidth="1"/>
    <col min="7" max="7" width="4.421875" style="5" customWidth="1"/>
    <col min="8" max="8" width="30.00390625" style="5" customWidth="1"/>
    <col min="9" max="9" width="9.140625" style="5" customWidth="1"/>
    <col min="10" max="10" width="10.00390625" style="5" customWidth="1"/>
    <col min="11" max="11" width="13.421875" style="5" customWidth="1"/>
    <col min="12" max="12" width="15.140625" style="5" customWidth="1"/>
    <col min="13" max="13" width="14.57421875" style="5" customWidth="1"/>
    <col min="14" max="14" width="16.140625" style="5" bestFit="1" customWidth="1"/>
    <col min="15" max="15" width="9.140625" style="5" customWidth="1"/>
    <col min="16" max="16" width="18.57421875" style="5" customWidth="1"/>
    <col min="17" max="17" width="17.57421875" style="5" bestFit="1" customWidth="1"/>
    <col min="18" max="16384" width="9.140625" style="5" customWidth="1"/>
  </cols>
  <sheetData>
    <row r="2" ht="27.75">
      <c r="A2" s="4" t="s">
        <v>0</v>
      </c>
    </row>
    <row r="3" ht="14.25" customHeight="1">
      <c r="A3" s="4"/>
    </row>
    <row r="4" spans="1:17" ht="28.5">
      <c r="A4" s="33" t="s">
        <v>16</v>
      </c>
      <c r="B4" s="33" t="s">
        <v>17</v>
      </c>
      <c r="C4" s="33" t="s">
        <v>19</v>
      </c>
      <c r="D4" s="33" t="s">
        <v>18</v>
      </c>
      <c r="E4" s="33" t="s">
        <v>29</v>
      </c>
      <c r="F4" s="33" t="s">
        <v>30</v>
      </c>
      <c r="G4" s="39"/>
      <c r="J4" s="24"/>
      <c r="K4" s="24"/>
      <c r="L4" s="24"/>
      <c r="M4" s="24"/>
      <c r="N4" s="24"/>
      <c r="O4" s="24"/>
      <c r="P4" s="24"/>
      <c r="Q4" s="24"/>
    </row>
    <row r="5" spans="1:17" ht="172.5">
      <c r="A5" s="23">
        <v>1</v>
      </c>
      <c r="B5" s="49" t="s">
        <v>40</v>
      </c>
      <c r="C5" s="23" t="s">
        <v>5</v>
      </c>
      <c r="D5" s="23">
        <v>1</v>
      </c>
      <c r="E5" s="52"/>
      <c r="F5" s="42">
        <f>D5*E5</f>
        <v>0</v>
      </c>
      <c r="G5" s="40"/>
      <c r="J5" s="34"/>
      <c r="K5" s="34"/>
      <c r="L5" s="34"/>
      <c r="M5" s="34"/>
      <c r="N5" s="35"/>
      <c r="O5" s="24"/>
      <c r="P5" s="36"/>
      <c r="Q5" s="36"/>
    </row>
    <row r="6" spans="1:17" ht="28.5">
      <c r="A6" s="23">
        <v>2</v>
      </c>
      <c r="B6" s="49" t="s">
        <v>41</v>
      </c>
      <c r="C6" s="23" t="s">
        <v>5</v>
      </c>
      <c r="D6" s="23">
        <v>1</v>
      </c>
      <c r="E6" s="52"/>
      <c r="F6" s="42">
        <f aca="true" t="shared" si="0" ref="F6:F71">D6*E6</f>
        <v>0</v>
      </c>
      <c r="G6" s="40"/>
      <c r="J6" s="34"/>
      <c r="K6" s="34"/>
      <c r="L6" s="34"/>
      <c r="M6" s="34"/>
      <c r="N6" s="35"/>
      <c r="O6" s="24"/>
      <c r="P6" s="36"/>
      <c r="Q6" s="36"/>
    </row>
    <row r="7" spans="1:17" ht="23.25">
      <c r="A7" s="25">
        <v>3</v>
      </c>
      <c r="B7" s="50" t="s">
        <v>42</v>
      </c>
      <c r="C7" s="25" t="s">
        <v>5</v>
      </c>
      <c r="D7" s="25">
        <v>1</v>
      </c>
      <c r="E7" s="53"/>
      <c r="F7" s="43">
        <f t="shared" si="0"/>
        <v>0</v>
      </c>
      <c r="G7" s="40"/>
      <c r="J7" s="34"/>
      <c r="K7" s="34"/>
      <c r="L7" s="34"/>
      <c r="M7" s="34"/>
      <c r="N7" s="35"/>
      <c r="O7" s="24"/>
      <c r="P7" s="36"/>
      <c r="Q7" s="36"/>
    </row>
    <row r="8" spans="1:17" ht="285.75">
      <c r="A8" s="23">
        <v>4</v>
      </c>
      <c r="B8" s="49" t="s">
        <v>10</v>
      </c>
      <c r="C8" s="23" t="s">
        <v>5</v>
      </c>
      <c r="D8" s="23">
        <v>1</v>
      </c>
      <c r="E8" s="52"/>
      <c r="F8" s="42">
        <f t="shared" si="0"/>
        <v>0</v>
      </c>
      <c r="G8" s="40"/>
      <c r="J8" s="34"/>
      <c r="K8" s="34"/>
      <c r="L8" s="34"/>
      <c r="M8" s="34"/>
      <c r="N8" s="35"/>
      <c r="O8" s="24"/>
      <c r="P8" s="36"/>
      <c r="Q8" s="36"/>
    </row>
    <row r="9" spans="1:17" ht="93.75" customHeight="1">
      <c r="A9" s="23">
        <v>5</v>
      </c>
      <c r="B9" s="49" t="s">
        <v>11</v>
      </c>
      <c r="C9" s="23" t="s">
        <v>5</v>
      </c>
      <c r="D9" s="23">
        <v>1</v>
      </c>
      <c r="E9" s="52"/>
      <c r="F9" s="42">
        <f t="shared" si="0"/>
        <v>0</v>
      </c>
      <c r="G9" s="40"/>
      <c r="J9" s="37"/>
      <c r="K9" s="37"/>
      <c r="L9" s="34"/>
      <c r="M9" s="34"/>
      <c r="N9" s="35"/>
      <c r="O9" s="24"/>
      <c r="P9" s="24"/>
      <c r="Q9" s="24"/>
    </row>
    <row r="10" spans="1:17" ht="45.75" customHeight="1">
      <c r="A10" s="23">
        <v>6</v>
      </c>
      <c r="B10" s="49" t="s">
        <v>43</v>
      </c>
      <c r="C10" s="23" t="s">
        <v>5</v>
      </c>
      <c r="D10" s="23">
        <v>1</v>
      </c>
      <c r="E10" s="52"/>
      <c r="F10" s="42">
        <f t="shared" si="0"/>
        <v>0</v>
      </c>
      <c r="G10" s="40"/>
      <c r="J10" s="24"/>
      <c r="K10" s="24"/>
      <c r="L10" s="24"/>
      <c r="M10" s="24"/>
      <c r="N10" s="24"/>
      <c r="O10" s="24"/>
      <c r="P10" s="24"/>
      <c r="Q10" s="24"/>
    </row>
    <row r="11" spans="1:17" ht="256.5" customHeight="1">
      <c r="A11" s="23">
        <v>7</v>
      </c>
      <c r="B11" s="49" t="s">
        <v>59</v>
      </c>
      <c r="C11" s="23" t="s">
        <v>5</v>
      </c>
      <c r="D11" s="23">
        <v>1</v>
      </c>
      <c r="E11" s="52"/>
      <c r="F11" s="42">
        <f t="shared" si="0"/>
        <v>0</v>
      </c>
      <c r="G11" s="40"/>
      <c r="J11" s="24"/>
      <c r="K11" s="24"/>
      <c r="L11" s="24"/>
      <c r="M11" s="24"/>
      <c r="N11" s="24"/>
      <c r="O11" s="24"/>
      <c r="P11" s="24"/>
      <c r="Q11" s="24"/>
    </row>
    <row r="12" spans="1:7" ht="99.75">
      <c r="A12" s="23">
        <v>8</v>
      </c>
      <c r="B12" s="49" t="s">
        <v>1</v>
      </c>
      <c r="C12" s="23" t="s">
        <v>3</v>
      </c>
      <c r="D12" s="38">
        <v>1</v>
      </c>
      <c r="E12" s="52"/>
      <c r="F12" s="42">
        <f t="shared" si="0"/>
        <v>0</v>
      </c>
      <c r="G12" s="40"/>
    </row>
    <row r="13" spans="1:7" ht="42.75">
      <c r="A13" s="23">
        <v>9</v>
      </c>
      <c r="B13" s="49" t="s">
        <v>2</v>
      </c>
      <c r="C13" s="23" t="s">
        <v>3</v>
      </c>
      <c r="D13" s="38">
        <v>1</v>
      </c>
      <c r="E13" s="52"/>
      <c r="F13" s="42">
        <f t="shared" si="0"/>
        <v>0</v>
      </c>
      <c r="G13" s="40"/>
    </row>
    <row r="14" spans="1:7" ht="57">
      <c r="A14" s="23">
        <v>10</v>
      </c>
      <c r="B14" s="49" t="s">
        <v>9</v>
      </c>
      <c r="C14" s="23" t="s">
        <v>3</v>
      </c>
      <c r="D14" s="38">
        <v>1</v>
      </c>
      <c r="E14" s="52"/>
      <c r="F14" s="42">
        <f t="shared" si="0"/>
        <v>0</v>
      </c>
      <c r="G14" s="40"/>
    </row>
    <row r="15" spans="1:7" ht="42.75">
      <c r="A15" s="23">
        <v>11</v>
      </c>
      <c r="B15" s="49" t="s">
        <v>8</v>
      </c>
      <c r="C15" s="23" t="s">
        <v>3</v>
      </c>
      <c r="D15" s="38">
        <v>8</v>
      </c>
      <c r="E15" s="52"/>
      <c r="F15" s="42">
        <f t="shared" si="0"/>
        <v>0</v>
      </c>
      <c r="G15" s="40"/>
    </row>
    <row r="16" spans="1:7" ht="57">
      <c r="A16" s="23">
        <v>12</v>
      </c>
      <c r="B16" s="49" t="s">
        <v>7</v>
      </c>
      <c r="C16" s="23" t="s">
        <v>32</v>
      </c>
      <c r="D16" s="38">
        <v>8.95</v>
      </c>
      <c r="E16" s="52"/>
      <c r="F16" s="42">
        <f t="shared" si="0"/>
        <v>0</v>
      </c>
      <c r="G16" s="40"/>
    </row>
    <row r="17" spans="1:7" ht="42.75">
      <c r="A17" s="23">
        <v>13</v>
      </c>
      <c r="B17" s="49" t="s">
        <v>44</v>
      </c>
      <c r="C17" s="23" t="s">
        <v>4</v>
      </c>
      <c r="D17" s="38">
        <v>32.5</v>
      </c>
      <c r="E17" s="52"/>
      <c r="F17" s="42">
        <f t="shared" si="0"/>
        <v>0</v>
      </c>
      <c r="G17" s="40"/>
    </row>
    <row r="18" spans="1:7" ht="42.75">
      <c r="A18" s="23">
        <v>14</v>
      </c>
      <c r="B18" s="49" t="s">
        <v>6</v>
      </c>
      <c r="C18" s="23" t="s">
        <v>3</v>
      </c>
      <c r="D18" s="38">
        <v>16</v>
      </c>
      <c r="E18" s="52"/>
      <c r="F18" s="42">
        <f t="shared" si="0"/>
        <v>0</v>
      </c>
      <c r="G18" s="40"/>
    </row>
    <row r="19" spans="1:7" ht="28.5">
      <c r="A19" s="23">
        <v>15</v>
      </c>
      <c r="B19" s="49" t="s">
        <v>12</v>
      </c>
      <c r="C19" s="23" t="s">
        <v>3</v>
      </c>
      <c r="D19" s="38">
        <v>3</v>
      </c>
      <c r="E19" s="52"/>
      <c r="F19" s="42">
        <f t="shared" si="0"/>
        <v>0</v>
      </c>
      <c r="G19" s="40"/>
    </row>
    <row r="20" spans="1:7" ht="28.5">
      <c r="A20" s="23">
        <v>16</v>
      </c>
      <c r="B20" s="49" t="s">
        <v>13</v>
      </c>
      <c r="C20" s="23" t="s">
        <v>3</v>
      </c>
      <c r="D20" s="38">
        <v>2</v>
      </c>
      <c r="E20" s="52"/>
      <c r="F20" s="42">
        <f t="shared" si="0"/>
        <v>0</v>
      </c>
      <c r="G20" s="40"/>
    </row>
    <row r="21" spans="1:7" ht="28.5">
      <c r="A21" s="23">
        <v>17</v>
      </c>
      <c r="B21" s="49" t="s">
        <v>14</v>
      </c>
      <c r="C21" s="23" t="s">
        <v>5</v>
      </c>
      <c r="D21" s="38">
        <v>1</v>
      </c>
      <c r="E21" s="52"/>
      <c r="F21" s="42">
        <f t="shared" si="0"/>
        <v>0</v>
      </c>
      <c r="G21" s="40"/>
    </row>
    <row r="22" spans="1:7" ht="28.5">
      <c r="A22" s="23">
        <v>18</v>
      </c>
      <c r="B22" s="49" t="s">
        <v>15</v>
      </c>
      <c r="C22" s="23" t="s">
        <v>5</v>
      </c>
      <c r="D22" s="38">
        <v>3</v>
      </c>
      <c r="E22" s="52"/>
      <c r="F22" s="42">
        <f t="shared" si="0"/>
        <v>0</v>
      </c>
      <c r="G22" s="40"/>
    </row>
    <row r="23" spans="1:6" ht="15">
      <c r="A23" s="26"/>
      <c r="B23" s="27"/>
      <c r="C23" s="26"/>
      <c r="D23" s="28"/>
      <c r="E23" s="29"/>
      <c r="F23" s="29"/>
    </row>
    <row r="24" spans="1:6" ht="18">
      <c r="A24" s="26"/>
      <c r="B24" s="27"/>
      <c r="C24" s="26"/>
      <c r="D24" s="28"/>
      <c r="E24" s="29"/>
      <c r="F24" s="30">
        <f>SUM(F5:F22)</f>
        <v>0</v>
      </c>
    </row>
    <row r="25" spans="1:14" ht="15">
      <c r="A25" s="31"/>
      <c r="B25" s="24"/>
      <c r="C25" s="31"/>
      <c r="D25" s="31"/>
      <c r="E25" s="29"/>
      <c r="F25" s="29"/>
      <c r="J25" s="24"/>
      <c r="K25" s="24"/>
      <c r="L25" s="24"/>
      <c r="M25" s="24"/>
      <c r="N25" s="24"/>
    </row>
    <row r="26" spans="1:14" ht="27.75">
      <c r="A26" s="32" t="s">
        <v>20</v>
      </c>
      <c r="B26" s="24"/>
      <c r="C26" s="31"/>
      <c r="D26" s="31"/>
      <c r="E26" s="29"/>
      <c r="F26" s="29"/>
      <c r="J26" s="24"/>
      <c r="K26" s="24"/>
      <c r="L26" s="24"/>
      <c r="M26" s="24"/>
      <c r="N26" s="24"/>
    </row>
    <row r="27" spans="1:14" ht="29.25" customHeight="1">
      <c r="A27" s="32"/>
      <c r="B27" s="24"/>
      <c r="C27" s="31"/>
      <c r="D27" s="31"/>
      <c r="E27" s="29"/>
      <c r="F27" s="29"/>
      <c r="J27" s="24"/>
      <c r="K27" s="24"/>
      <c r="L27" s="24"/>
      <c r="M27" s="24"/>
      <c r="N27" s="24"/>
    </row>
    <row r="28" spans="1:14" ht="28.5">
      <c r="A28" s="33" t="s">
        <v>16</v>
      </c>
      <c r="B28" s="33" t="s">
        <v>17</v>
      </c>
      <c r="C28" s="33" t="s">
        <v>19</v>
      </c>
      <c r="D28" s="33" t="s">
        <v>18</v>
      </c>
      <c r="E28" s="33" t="s">
        <v>29</v>
      </c>
      <c r="F28" s="33" t="s">
        <v>30</v>
      </c>
      <c r="G28" s="41"/>
      <c r="J28" s="24"/>
      <c r="K28" s="24"/>
      <c r="L28" s="24"/>
      <c r="M28" s="24"/>
      <c r="N28" s="24"/>
    </row>
    <row r="29" spans="1:14" ht="172.5">
      <c r="A29" s="23">
        <v>19</v>
      </c>
      <c r="B29" s="49" t="s">
        <v>45</v>
      </c>
      <c r="C29" s="23" t="s">
        <v>5</v>
      </c>
      <c r="D29" s="23">
        <v>1</v>
      </c>
      <c r="E29" s="52"/>
      <c r="F29" s="42">
        <f t="shared" si="0"/>
        <v>0</v>
      </c>
      <c r="G29" s="40"/>
      <c r="J29" s="34"/>
      <c r="K29" s="34"/>
      <c r="L29" s="24"/>
      <c r="M29" s="24"/>
      <c r="N29" s="24"/>
    </row>
    <row r="30" spans="1:14" ht="28.5">
      <c r="A30" s="23">
        <v>20</v>
      </c>
      <c r="B30" s="49" t="s">
        <v>41</v>
      </c>
      <c r="C30" s="23" t="s">
        <v>5</v>
      </c>
      <c r="D30" s="23">
        <v>1</v>
      </c>
      <c r="E30" s="52"/>
      <c r="F30" s="42">
        <f t="shared" si="0"/>
        <v>0</v>
      </c>
      <c r="G30" s="40"/>
      <c r="J30" s="34"/>
      <c r="K30" s="34"/>
      <c r="L30" s="24"/>
      <c r="M30" s="24"/>
      <c r="N30" s="24"/>
    </row>
    <row r="31" spans="1:14" ht="20.25">
      <c r="A31" s="23">
        <v>21</v>
      </c>
      <c r="B31" s="49" t="s">
        <v>46</v>
      </c>
      <c r="C31" s="23" t="s">
        <v>5</v>
      </c>
      <c r="D31" s="23">
        <v>1</v>
      </c>
      <c r="E31" s="52"/>
      <c r="F31" s="42">
        <f t="shared" si="0"/>
        <v>0</v>
      </c>
      <c r="G31" s="40"/>
      <c r="J31" s="34"/>
      <c r="K31" s="34"/>
      <c r="L31" s="24"/>
      <c r="M31" s="24"/>
      <c r="N31" s="24"/>
    </row>
    <row r="32" spans="1:14" ht="285.75">
      <c r="A32" s="23">
        <v>22</v>
      </c>
      <c r="B32" s="49" t="s">
        <v>10</v>
      </c>
      <c r="C32" s="23" t="s">
        <v>5</v>
      </c>
      <c r="D32" s="23">
        <v>1</v>
      </c>
      <c r="E32" s="52"/>
      <c r="F32" s="42">
        <f t="shared" si="0"/>
        <v>0</v>
      </c>
      <c r="G32" s="40"/>
      <c r="J32" s="34"/>
      <c r="K32" s="34"/>
      <c r="L32" s="24"/>
      <c r="M32" s="24"/>
      <c r="N32" s="24"/>
    </row>
    <row r="33" spans="1:14" ht="86.25">
      <c r="A33" s="23">
        <v>23</v>
      </c>
      <c r="B33" s="49" t="s">
        <v>11</v>
      </c>
      <c r="C33" s="23" t="s">
        <v>5</v>
      </c>
      <c r="D33" s="23">
        <v>1</v>
      </c>
      <c r="E33" s="52"/>
      <c r="F33" s="42">
        <f t="shared" si="0"/>
        <v>0</v>
      </c>
      <c r="G33" s="40"/>
      <c r="J33" s="37"/>
      <c r="K33" s="34"/>
      <c r="L33" s="24"/>
      <c r="M33" s="24"/>
      <c r="N33" s="24"/>
    </row>
    <row r="34" spans="1:14" ht="43.5" customHeight="1">
      <c r="A34" s="23">
        <v>24</v>
      </c>
      <c r="B34" s="51" t="s">
        <v>43</v>
      </c>
      <c r="C34" s="23" t="s">
        <v>5</v>
      </c>
      <c r="D34" s="23">
        <v>1</v>
      </c>
      <c r="E34" s="52"/>
      <c r="F34" s="42">
        <f t="shared" si="0"/>
        <v>0</v>
      </c>
      <c r="G34" s="40"/>
      <c r="J34" s="24"/>
      <c r="K34" s="24"/>
      <c r="L34" s="24"/>
      <c r="M34" s="24"/>
      <c r="N34" s="24"/>
    </row>
    <row r="35" spans="1:14" ht="257.25" customHeight="1">
      <c r="A35" s="23">
        <v>25</v>
      </c>
      <c r="B35" s="49" t="s">
        <v>59</v>
      </c>
      <c r="C35" s="23" t="s">
        <v>5</v>
      </c>
      <c r="D35" s="23">
        <v>1</v>
      </c>
      <c r="E35" s="52"/>
      <c r="F35" s="42">
        <f t="shared" si="0"/>
        <v>0</v>
      </c>
      <c r="G35" s="40"/>
      <c r="J35" s="24"/>
      <c r="K35" s="24"/>
      <c r="L35" s="24"/>
      <c r="M35" s="24"/>
      <c r="N35" s="24"/>
    </row>
    <row r="36" spans="1:7" ht="99.75">
      <c r="A36" s="23">
        <v>26</v>
      </c>
      <c r="B36" s="49" t="s">
        <v>1</v>
      </c>
      <c r="C36" s="23" t="s">
        <v>3</v>
      </c>
      <c r="D36" s="38">
        <v>1</v>
      </c>
      <c r="E36" s="52"/>
      <c r="F36" s="42">
        <f t="shared" si="0"/>
        <v>0</v>
      </c>
      <c r="G36" s="40"/>
    </row>
    <row r="37" spans="1:7" ht="42.75">
      <c r="A37" s="23">
        <v>27</v>
      </c>
      <c r="B37" s="49" t="s">
        <v>21</v>
      </c>
      <c r="C37" s="23" t="s">
        <v>3</v>
      </c>
      <c r="D37" s="38">
        <v>1</v>
      </c>
      <c r="E37" s="52"/>
      <c r="F37" s="42">
        <f t="shared" si="0"/>
        <v>0</v>
      </c>
      <c r="G37" s="40"/>
    </row>
    <row r="38" spans="1:7" ht="42.75">
      <c r="A38" s="23">
        <v>28</v>
      </c>
      <c r="B38" s="49" t="s">
        <v>2</v>
      </c>
      <c r="C38" s="23" t="s">
        <v>3</v>
      </c>
      <c r="D38" s="38">
        <v>1</v>
      </c>
      <c r="E38" s="52"/>
      <c r="F38" s="42">
        <f t="shared" si="0"/>
        <v>0</v>
      </c>
      <c r="G38" s="40"/>
    </row>
    <row r="39" spans="1:7" ht="57">
      <c r="A39" s="23">
        <v>29</v>
      </c>
      <c r="B39" s="49" t="s">
        <v>9</v>
      </c>
      <c r="C39" s="23" t="s">
        <v>3</v>
      </c>
      <c r="D39" s="38">
        <v>1</v>
      </c>
      <c r="E39" s="52"/>
      <c r="F39" s="42">
        <f t="shared" si="0"/>
        <v>0</v>
      </c>
      <c r="G39" s="40"/>
    </row>
    <row r="40" spans="1:7" ht="42.75">
      <c r="A40" s="23">
        <v>30</v>
      </c>
      <c r="B40" s="49" t="s">
        <v>8</v>
      </c>
      <c r="C40" s="23" t="s">
        <v>3</v>
      </c>
      <c r="D40" s="38">
        <v>8</v>
      </c>
      <c r="E40" s="52"/>
      <c r="F40" s="42">
        <f t="shared" si="0"/>
        <v>0</v>
      </c>
      <c r="G40" s="40"/>
    </row>
    <row r="41" spans="1:7" ht="42.75">
      <c r="A41" s="23">
        <v>31</v>
      </c>
      <c r="B41" s="49" t="s">
        <v>22</v>
      </c>
      <c r="C41" s="23" t="s">
        <v>3</v>
      </c>
      <c r="D41" s="38">
        <v>2</v>
      </c>
      <c r="E41" s="52"/>
      <c r="F41" s="42">
        <f t="shared" si="0"/>
        <v>0</v>
      </c>
      <c r="G41" s="40"/>
    </row>
    <row r="42" spans="1:7" ht="57">
      <c r="A42" s="23">
        <v>32</v>
      </c>
      <c r="B42" s="49" t="s">
        <v>23</v>
      </c>
      <c r="C42" s="23" t="s">
        <v>32</v>
      </c>
      <c r="D42" s="38">
        <v>5.9</v>
      </c>
      <c r="E42" s="52"/>
      <c r="F42" s="42">
        <f t="shared" si="0"/>
        <v>0</v>
      </c>
      <c r="G42" s="40"/>
    </row>
    <row r="43" spans="1:7" ht="42.75">
      <c r="A43" s="23">
        <v>33</v>
      </c>
      <c r="B43" s="49" t="s">
        <v>47</v>
      </c>
      <c r="C43" s="23" t="s">
        <v>4</v>
      </c>
      <c r="D43" s="38">
        <v>37.4</v>
      </c>
      <c r="E43" s="52"/>
      <c r="F43" s="42">
        <f t="shared" si="0"/>
        <v>0</v>
      </c>
      <c r="G43" s="40"/>
    </row>
    <row r="44" spans="1:7" ht="42.75">
      <c r="A44" s="23">
        <v>34</v>
      </c>
      <c r="B44" s="49" t="s">
        <v>6</v>
      </c>
      <c r="C44" s="23" t="s">
        <v>3</v>
      </c>
      <c r="D44" s="38">
        <v>18</v>
      </c>
      <c r="E44" s="52"/>
      <c r="F44" s="43">
        <f t="shared" si="0"/>
        <v>0</v>
      </c>
      <c r="G44" s="40"/>
    </row>
    <row r="45" spans="1:7" ht="28.5">
      <c r="A45" s="23">
        <v>35</v>
      </c>
      <c r="B45" s="49" t="s">
        <v>12</v>
      </c>
      <c r="C45" s="23" t="s">
        <v>3</v>
      </c>
      <c r="D45" s="38">
        <v>3</v>
      </c>
      <c r="E45" s="52"/>
      <c r="F45" s="43">
        <f t="shared" si="0"/>
        <v>0</v>
      </c>
      <c r="G45" s="40"/>
    </row>
    <row r="46" spans="1:7" ht="28.5">
      <c r="A46" s="23">
        <v>36</v>
      </c>
      <c r="B46" s="49" t="s">
        <v>13</v>
      </c>
      <c r="C46" s="23" t="s">
        <v>3</v>
      </c>
      <c r="D46" s="38">
        <v>2</v>
      </c>
      <c r="E46" s="52"/>
      <c r="F46" s="43">
        <f t="shared" si="0"/>
        <v>0</v>
      </c>
      <c r="G46" s="40"/>
    </row>
    <row r="47" spans="1:7" ht="28.5">
      <c r="A47" s="25">
        <v>37</v>
      </c>
      <c r="B47" s="51" t="s">
        <v>14</v>
      </c>
      <c r="C47" s="25" t="s">
        <v>5</v>
      </c>
      <c r="D47" s="38">
        <v>1</v>
      </c>
      <c r="E47" s="53"/>
      <c r="F47" s="43">
        <f t="shared" si="0"/>
        <v>0</v>
      </c>
      <c r="G47" s="40"/>
    </row>
    <row r="48" spans="1:7" ht="28.5">
      <c r="A48" s="25">
        <v>38</v>
      </c>
      <c r="B48" s="51" t="s">
        <v>15</v>
      </c>
      <c r="C48" s="25" t="s">
        <v>5</v>
      </c>
      <c r="D48" s="38">
        <v>3</v>
      </c>
      <c r="E48" s="53"/>
      <c r="F48" s="43">
        <f t="shared" si="0"/>
        <v>0</v>
      </c>
      <c r="G48" s="40"/>
    </row>
    <row r="49" spans="1:6" ht="15">
      <c r="A49" s="31"/>
      <c r="B49" s="24"/>
      <c r="C49" s="31"/>
      <c r="D49" s="31"/>
      <c r="E49" s="29"/>
      <c r="F49" s="29"/>
    </row>
    <row r="50" spans="1:6" ht="18">
      <c r="A50" s="31"/>
      <c r="B50" s="24"/>
      <c r="C50" s="31"/>
      <c r="D50" s="31"/>
      <c r="E50" s="29"/>
      <c r="F50" s="30">
        <f>SUM(F29:F48)</f>
        <v>0</v>
      </c>
    </row>
    <row r="51" spans="1:6" ht="15">
      <c r="A51" s="31"/>
      <c r="B51" s="24"/>
      <c r="C51" s="31"/>
      <c r="D51" s="31"/>
      <c r="E51" s="29"/>
      <c r="F51" s="29"/>
    </row>
    <row r="52" spans="1:6" ht="15">
      <c r="A52" s="31"/>
      <c r="B52" s="24"/>
      <c r="C52" s="31"/>
      <c r="D52" s="31"/>
      <c r="E52" s="29"/>
      <c r="F52" s="29"/>
    </row>
    <row r="53" spans="1:11" ht="27.75">
      <c r="A53" s="32" t="s">
        <v>31</v>
      </c>
      <c r="B53" s="24"/>
      <c r="C53" s="31"/>
      <c r="D53" s="31"/>
      <c r="E53" s="29"/>
      <c r="F53" s="29"/>
      <c r="J53" s="24"/>
      <c r="K53" s="24"/>
    </row>
    <row r="54" spans="1:11" ht="27.75">
      <c r="A54" s="32"/>
      <c r="B54" s="24"/>
      <c r="C54" s="31"/>
      <c r="D54" s="31"/>
      <c r="E54" s="29"/>
      <c r="F54" s="29"/>
      <c r="J54" s="24"/>
      <c r="K54" s="24"/>
    </row>
    <row r="55" spans="1:11" ht="28.5">
      <c r="A55" s="33" t="s">
        <v>16</v>
      </c>
      <c r="B55" s="33" t="s">
        <v>17</v>
      </c>
      <c r="C55" s="33" t="s">
        <v>19</v>
      </c>
      <c r="D55" s="33" t="s">
        <v>18</v>
      </c>
      <c r="E55" s="33" t="s">
        <v>29</v>
      </c>
      <c r="F55" s="33" t="s">
        <v>30</v>
      </c>
      <c r="G55" s="41"/>
      <c r="J55" s="24"/>
      <c r="K55" s="24"/>
    </row>
    <row r="56" spans="1:11" ht="171">
      <c r="A56" s="33">
        <v>39</v>
      </c>
      <c r="B56" s="49" t="s">
        <v>48</v>
      </c>
      <c r="C56" s="33" t="s">
        <v>3</v>
      </c>
      <c r="D56" s="33">
        <v>24</v>
      </c>
      <c r="E56" s="52"/>
      <c r="F56" s="42">
        <f t="shared" si="0"/>
        <v>0</v>
      </c>
      <c r="G56" s="40"/>
      <c r="J56" s="34"/>
      <c r="K56" s="34"/>
    </row>
    <row r="57" spans="1:11" ht="63" customHeight="1">
      <c r="A57" s="33">
        <v>40</v>
      </c>
      <c r="B57" s="49" t="s">
        <v>49</v>
      </c>
      <c r="C57" s="33" t="s">
        <v>3</v>
      </c>
      <c r="D57" s="33">
        <v>24</v>
      </c>
      <c r="E57" s="52"/>
      <c r="F57" s="42">
        <f t="shared" si="0"/>
        <v>0</v>
      </c>
      <c r="G57" s="40"/>
      <c r="J57" s="34"/>
      <c r="K57" s="34"/>
    </row>
    <row r="58" spans="1:11" ht="42.75">
      <c r="A58" s="33">
        <v>41</v>
      </c>
      <c r="B58" s="49" t="s">
        <v>63</v>
      </c>
      <c r="C58" s="33" t="s">
        <v>3</v>
      </c>
      <c r="D58" s="33">
        <v>5</v>
      </c>
      <c r="E58" s="52"/>
      <c r="F58" s="42">
        <f t="shared" si="0"/>
        <v>0</v>
      </c>
      <c r="G58" s="40"/>
      <c r="J58" s="34"/>
      <c r="K58" s="34"/>
    </row>
    <row r="59" spans="1:11" ht="66" customHeight="1">
      <c r="A59" s="33">
        <v>42</v>
      </c>
      <c r="B59" s="49" t="s">
        <v>50</v>
      </c>
      <c r="C59" s="33" t="s">
        <v>3</v>
      </c>
      <c r="D59" s="33">
        <v>1</v>
      </c>
      <c r="E59" s="52"/>
      <c r="F59" s="42">
        <f t="shared" si="0"/>
        <v>0</v>
      </c>
      <c r="G59" s="40"/>
      <c r="J59" s="34"/>
      <c r="K59" s="34"/>
    </row>
    <row r="60" spans="1:11" ht="156.75">
      <c r="A60" s="33">
        <v>43</v>
      </c>
      <c r="B60" s="49" t="s">
        <v>51</v>
      </c>
      <c r="C60" s="33" t="s">
        <v>3</v>
      </c>
      <c r="D60" s="33">
        <v>1</v>
      </c>
      <c r="E60" s="52"/>
      <c r="F60" s="42">
        <f t="shared" si="0"/>
        <v>0</v>
      </c>
      <c r="G60" s="40"/>
      <c r="J60" s="37"/>
      <c r="K60" s="34"/>
    </row>
    <row r="61" spans="1:11" ht="171">
      <c r="A61" s="33">
        <v>44</v>
      </c>
      <c r="B61" s="49" t="s">
        <v>52</v>
      </c>
      <c r="C61" s="33" t="s">
        <v>3</v>
      </c>
      <c r="D61" s="33">
        <v>1</v>
      </c>
      <c r="E61" s="52"/>
      <c r="F61" s="42">
        <f t="shared" si="0"/>
        <v>0</v>
      </c>
      <c r="G61" s="40"/>
      <c r="J61" s="24"/>
      <c r="K61" s="24"/>
    </row>
    <row r="62" spans="1:7" ht="142.5">
      <c r="A62" s="33">
        <v>45</v>
      </c>
      <c r="B62" s="49" t="s">
        <v>53</v>
      </c>
      <c r="C62" s="33" t="s">
        <v>3</v>
      </c>
      <c r="D62" s="33">
        <v>24</v>
      </c>
      <c r="E62" s="52"/>
      <c r="F62" s="42">
        <f t="shared" si="0"/>
        <v>0</v>
      </c>
      <c r="G62" s="40"/>
    </row>
    <row r="63" spans="1:7" ht="128.25">
      <c r="A63" s="33">
        <v>46</v>
      </c>
      <c r="B63" s="49" t="s">
        <v>54</v>
      </c>
      <c r="C63" s="33" t="s">
        <v>3</v>
      </c>
      <c r="D63" s="33">
        <v>25</v>
      </c>
      <c r="E63" s="52"/>
      <c r="F63" s="42">
        <f t="shared" si="0"/>
        <v>0</v>
      </c>
      <c r="G63" s="40"/>
    </row>
    <row r="64" spans="1:7" ht="38.25" customHeight="1">
      <c r="A64" s="33">
        <v>47</v>
      </c>
      <c r="B64" s="51" t="s">
        <v>58</v>
      </c>
      <c r="C64" s="33" t="s">
        <v>3</v>
      </c>
      <c r="D64" s="33">
        <v>5</v>
      </c>
      <c r="E64" s="52"/>
      <c r="F64" s="42">
        <f t="shared" si="0"/>
        <v>0</v>
      </c>
      <c r="G64" s="40"/>
    </row>
    <row r="65" spans="1:7" ht="172.5">
      <c r="A65" s="23">
        <v>48</v>
      </c>
      <c r="B65" s="49" t="s">
        <v>55</v>
      </c>
      <c r="C65" s="23" t="s">
        <v>5</v>
      </c>
      <c r="D65" s="23">
        <v>1</v>
      </c>
      <c r="E65" s="52"/>
      <c r="F65" s="42">
        <f t="shared" si="0"/>
        <v>0</v>
      </c>
      <c r="G65" s="40"/>
    </row>
    <row r="66" spans="1:7" ht="28.5">
      <c r="A66" s="23">
        <v>49</v>
      </c>
      <c r="B66" s="49" t="s">
        <v>41</v>
      </c>
      <c r="C66" s="23" t="s">
        <v>5</v>
      </c>
      <c r="D66" s="23">
        <v>1</v>
      </c>
      <c r="E66" s="52"/>
      <c r="F66" s="42">
        <f t="shared" si="0"/>
        <v>0</v>
      </c>
      <c r="G66" s="40"/>
    </row>
    <row r="67" spans="1:7" ht="15">
      <c r="A67" s="23">
        <v>50</v>
      </c>
      <c r="B67" s="49" t="s">
        <v>56</v>
      </c>
      <c r="C67" s="23" t="s">
        <v>5</v>
      </c>
      <c r="D67" s="23">
        <v>1</v>
      </c>
      <c r="E67" s="52"/>
      <c r="F67" s="42">
        <f t="shared" si="0"/>
        <v>0</v>
      </c>
      <c r="G67" s="40"/>
    </row>
    <row r="68" spans="1:7" ht="285.75">
      <c r="A68" s="23">
        <v>51</v>
      </c>
      <c r="B68" s="49" t="s">
        <v>10</v>
      </c>
      <c r="C68" s="23" t="s">
        <v>5</v>
      </c>
      <c r="D68" s="23">
        <v>1</v>
      </c>
      <c r="E68" s="52"/>
      <c r="F68" s="42">
        <f t="shared" si="0"/>
        <v>0</v>
      </c>
      <c r="G68" s="40"/>
    </row>
    <row r="69" spans="1:7" ht="86.25">
      <c r="A69" s="23">
        <v>52</v>
      </c>
      <c r="B69" s="49" t="s">
        <v>11</v>
      </c>
      <c r="C69" s="23" t="s">
        <v>5</v>
      </c>
      <c r="D69" s="23">
        <v>1</v>
      </c>
      <c r="E69" s="52"/>
      <c r="F69" s="42">
        <f t="shared" si="0"/>
        <v>0</v>
      </c>
      <c r="G69" s="40"/>
    </row>
    <row r="70" spans="1:7" ht="45" customHeight="1">
      <c r="A70" s="23">
        <v>53</v>
      </c>
      <c r="B70" s="49" t="s">
        <v>57</v>
      </c>
      <c r="C70" s="23" t="s">
        <v>5</v>
      </c>
      <c r="D70" s="23">
        <v>1</v>
      </c>
      <c r="E70" s="52"/>
      <c r="F70" s="42">
        <f t="shared" si="0"/>
        <v>0</v>
      </c>
      <c r="G70" s="40"/>
    </row>
    <row r="71" spans="1:7" ht="252" customHeight="1">
      <c r="A71" s="23">
        <v>54</v>
      </c>
      <c r="B71" s="49" t="s">
        <v>59</v>
      </c>
      <c r="C71" s="23" t="s">
        <v>5</v>
      </c>
      <c r="D71" s="23">
        <v>1</v>
      </c>
      <c r="E71" s="52"/>
      <c r="F71" s="42">
        <f t="shared" si="0"/>
        <v>0</v>
      </c>
      <c r="G71" s="40"/>
    </row>
    <row r="72" spans="1:7" ht="201.75" customHeight="1">
      <c r="A72" s="23">
        <v>55</v>
      </c>
      <c r="B72" s="49" t="s">
        <v>60</v>
      </c>
      <c r="C72" s="23" t="s">
        <v>3</v>
      </c>
      <c r="D72" s="23">
        <v>24</v>
      </c>
      <c r="E72" s="52"/>
      <c r="F72" s="42">
        <f aca="true" t="shared" si="1" ref="F72:F85">D72*E72</f>
        <v>0</v>
      </c>
      <c r="G72" s="40"/>
    </row>
    <row r="73" spans="1:7" ht="240.75" customHeight="1">
      <c r="A73" s="23">
        <v>56</v>
      </c>
      <c r="B73" s="49" t="s">
        <v>61</v>
      </c>
      <c r="C73" s="23" t="s">
        <v>3</v>
      </c>
      <c r="D73" s="23">
        <v>1</v>
      </c>
      <c r="E73" s="52"/>
      <c r="F73" s="43">
        <f t="shared" si="1"/>
        <v>0</v>
      </c>
      <c r="G73" s="40"/>
    </row>
    <row r="74" spans="1:7" ht="89.25" customHeight="1">
      <c r="A74" s="23">
        <v>57</v>
      </c>
      <c r="B74" s="49" t="s">
        <v>62</v>
      </c>
      <c r="C74" s="23" t="s">
        <v>5</v>
      </c>
      <c r="D74" s="23">
        <v>1</v>
      </c>
      <c r="E74" s="52"/>
      <c r="F74" s="42">
        <f t="shared" si="1"/>
        <v>0</v>
      </c>
      <c r="G74" s="40"/>
    </row>
    <row r="75" spans="1:7" ht="86.25" customHeight="1">
      <c r="A75" s="23">
        <v>58</v>
      </c>
      <c r="B75" s="49" t="s">
        <v>24</v>
      </c>
      <c r="C75" s="23" t="s">
        <v>3</v>
      </c>
      <c r="D75" s="38">
        <v>1</v>
      </c>
      <c r="E75" s="52"/>
      <c r="F75" s="42">
        <f t="shared" si="1"/>
        <v>0</v>
      </c>
      <c r="G75" s="40"/>
    </row>
    <row r="76" spans="1:7" ht="54.75" customHeight="1">
      <c r="A76" s="23">
        <v>59</v>
      </c>
      <c r="B76" s="49" t="s">
        <v>2</v>
      </c>
      <c r="C76" s="23" t="s">
        <v>3</v>
      </c>
      <c r="D76" s="38">
        <v>1</v>
      </c>
      <c r="E76" s="52"/>
      <c r="F76" s="42">
        <f t="shared" si="1"/>
        <v>0</v>
      </c>
      <c r="G76" s="40"/>
    </row>
    <row r="77" spans="1:7" ht="57">
      <c r="A77" s="23">
        <v>60</v>
      </c>
      <c r="B77" s="49" t="s">
        <v>9</v>
      </c>
      <c r="C77" s="23" t="s">
        <v>3</v>
      </c>
      <c r="D77" s="38">
        <v>1</v>
      </c>
      <c r="E77" s="52"/>
      <c r="F77" s="42">
        <f t="shared" si="1"/>
        <v>0</v>
      </c>
      <c r="G77" s="40"/>
    </row>
    <row r="78" spans="1:7" ht="57">
      <c r="A78" s="23">
        <v>61</v>
      </c>
      <c r="B78" s="49" t="s">
        <v>25</v>
      </c>
      <c r="C78" s="23" t="s">
        <v>3</v>
      </c>
      <c r="D78" s="38">
        <v>6</v>
      </c>
      <c r="E78" s="52"/>
      <c r="F78" s="42">
        <f t="shared" si="1"/>
        <v>0</v>
      </c>
      <c r="G78" s="40"/>
    </row>
    <row r="79" spans="1:7" ht="42.75">
      <c r="A79" s="23">
        <v>62</v>
      </c>
      <c r="B79" s="49" t="s">
        <v>26</v>
      </c>
      <c r="C79" s="23" t="s">
        <v>32</v>
      </c>
      <c r="D79" s="38">
        <v>13.9</v>
      </c>
      <c r="E79" s="52"/>
      <c r="F79" s="42">
        <f t="shared" si="1"/>
        <v>0</v>
      </c>
      <c r="G79" s="40"/>
    </row>
    <row r="80" spans="1:7" ht="42.75">
      <c r="A80" s="23">
        <v>63</v>
      </c>
      <c r="B80" s="49" t="s">
        <v>44</v>
      </c>
      <c r="C80" s="23" t="s">
        <v>4</v>
      </c>
      <c r="D80" s="38">
        <v>74.5</v>
      </c>
      <c r="E80" s="52"/>
      <c r="F80" s="42">
        <f t="shared" si="1"/>
        <v>0</v>
      </c>
      <c r="G80" s="40"/>
    </row>
    <row r="81" spans="1:7" ht="57">
      <c r="A81" s="23">
        <v>64</v>
      </c>
      <c r="B81" s="49" t="s">
        <v>28</v>
      </c>
      <c r="C81" s="23" t="s">
        <v>4</v>
      </c>
      <c r="D81" s="38">
        <v>69.3</v>
      </c>
      <c r="E81" s="52"/>
      <c r="F81" s="42">
        <f t="shared" si="1"/>
        <v>0</v>
      </c>
      <c r="G81" s="40"/>
    </row>
    <row r="82" spans="1:7" ht="15">
      <c r="A82" s="23">
        <v>65</v>
      </c>
      <c r="B82" s="49" t="s">
        <v>27</v>
      </c>
      <c r="C82" s="23" t="s">
        <v>3</v>
      </c>
      <c r="D82" s="38">
        <v>24</v>
      </c>
      <c r="E82" s="52"/>
      <c r="F82" s="42">
        <f t="shared" si="1"/>
        <v>0</v>
      </c>
      <c r="G82" s="40"/>
    </row>
    <row r="83" spans="1:7" ht="28.5">
      <c r="A83" s="23">
        <v>66</v>
      </c>
      <c r="B83" s="49" t="s">
        <v>12</v>
      </c>
      <c r="C83" s="23" t="s">
        <v>3</v>
      </c>
      <c r="D83" s="38">
        <v>5</v>
      </c>
      <c r="E83" s="52"/>
      <c r="F83" s="42">
        <f t="shared" si="1"/>
        <v>0</v>
      </c>
      <c r="G83" s="40"/>
    </row>
    <row r="84" spans="1:7" ht="28.5">
      <c r="A84" s="23">
        <v>67</v>
      </c>
      <c r="B84" s="49" t="s">
        <v>14</v>
      </c>
      <c r="C84" s="23" t="s">
        <v>5</v>
      </c>
      <c r="D84" s="38">
        <v>1</v>
      </c>
      <c r="E84" s="52"/>
      <c r="F84" s="42">
        <f t="shared" si="1"/>
        <v>0</v>
      </c>
      <c r="G84" s="40"/>
    </row>
    <row r="85" spans="1:7" ht="28.5">
      <c r="A85" s="23">
        <v>68</v>
      </c>
      <c r="B85" s="49" t="s">
        <v>15</v>
      </c>
      <c r="C85" s="23" t="s">
        <v>5</v>
      </c>
      <c r="D85" s="38">
        <v>3</v>
      </c>
      <c r="E85" s="52"/>
      <c r="F85" s="42">
        <f t="shared" si="1"/>
        <v>0</v>
      </c>
      <c r="G85" s="40"/>
    </row>
    <row r="87" ht="18">
      <c r="F87" s="30">
        <f>SUM(F56:F86)</f>
        <v>0</v>
      </c>
    </row>
    <row r="88" ht="18">
      <c r="F88" s="30"/>
    </row>
    <row r="89" ht="18.75" thickBot="1">
      <c r="F89" s="30"/>
    </row>
    <row r="90" spans="1:6" ht="28.5" thickBot="1">
      <c r="A90" s="7" t="s">
        <v>33</v>
      </c>
      <c r="B90" s="8"/>
      <c r="C90" s="9"/>
      <c r="D90" s="9"/>
      <c r="E90" s="8"/>
      <c r="F90" s="44"/>
    </row>
    <row r="91" spans="1:6" ht="27.75">
      <c r="A91" s="10"/>
      <c r="B91" s="17"/>
      <c r="C91" s="15"/>
      <c r="D91" s="15"/>
      <c r="E91" s="16"/>
      <c r="F91" s="45"/>
    </row>
    <row r="92" spans="1:6" ht="18">
      <c r="A92" s="2"/>
      <c r="B92" s="18" t="s">
        <v>34</v>
      </c>
      <c r="C92" s="11"/>
      <c r="D92" s="11"/>
      <c r="E92" s="12"/>
      <c r="F92" s="46">
        <f>F24</f>
        <v>0</v>
      </c>
    </row>
    <row r="93" spans="1:6" ht="18">
      <c r="A93" s="2"/>
      <c r="B93" s="18" t="s">
        <v>35</v>
      </c>
      <c r="C93" s="11"/>
      <c r="D93" s="11"/>
      <c r="E93" s="12"/>
      <c r="F93" s="46">
        <f>F50</f>
        <v>0</v>
      </c>
    </row>
    <row r="94" spans="1:6" ht="18">
      <c r="A94" s="2"/>
      <c r="B94" s="18" t="s">
        <v>36</v>
      </c>
      <c r="C94" s="11"/>
      <c r="D94" s="11"/>
      <c r="E94" s="12"/>
      <c r="F94" s="46">
        <f>F87</f>
        <v>0</v>
      </c>
    </row>
    <row r="95" spans="1:6" ht="18">
      <c r="A95" s="2"/>
      <c r="B95" s="19"/>
      <c r="C95" s="11"/>
      <c r="D95" s="11"/>
      <c r="E95" s="12"/>
      <c r="F95" s="46"/>
    </row>
    <row r="96" spans="1:6" ht="18">
      <c r="A96" s="2"/>
      <c r="B96" s="19"/>
      <c r="C96" s="11"/>
      <c r="D96" s="11"/>
      <c r="E96" s="12"/>
      <c r="F96" s="47">
        <f>SUM(F92:F95)</f>
        <v>0</v>
      </c>
    </row>
    <row r="97" spans="1:6" ht="18">
      <c r="A97" s="2"/>
      <c r="B97" s="18" t="s">
        <v>38</v>
      </c>
      <c r="C97" s="20"/>
      <c r="D97" s="11"/>
      <c r="E97" s="12"/>
      <c r="F97" s="46">
        <f>PRODUCT(F96,21/100)</f>
        <v>0</v>
      </c>
    </row>
    <row r="98" spans="1:6" ht="18">
      <c r="A98" s="2"/>
      <c r="B98" s="18"/>
      <c r="C98" s="20"/>
      <c r="D98" s="11"/>
      <c r="E98" s="12"/>
      <c r="F98" s="46"/>
    </row>
    <row r="99" spans="1:6" ht="18.75" thickBot="1">
      <c r="A99" s="3"/>
      <c r="B99" s="21" t="s">
        <v>39</v>
      </c>
      <c r="C99" s="22"/>
      <c r="D99" s="13"/>
      <c r="E99" s="14"/>
      <c r="F99" s="48">
        <f>F96+F97</f>
        <v>0</v>
      </c>
    </row>
    <row r="100" spans="2:6" ht="18">
      <c r="B100" s="6"/>
      <c r="F100" s="30"/>
    </row>
    <row r="101" ht="18">
      <c r="F101" s="30"/>
    </row>
    <row r="104" spans="1:6" ht="219" customHeight="1">
      <c r="A104" s="54" t="s">
        <v>37</v>
      </c>
      <c r="B104" s="54"/>
      <c r="C104" s="54"/>
      <c r="D104" s="54"/>
      <c r="E104" s="54"/>
      <c r="F104" s="54"/>
    </row>
  </sheetData>
  <sheetProtection password="CC3D" sheet="1" objects="1" scenarios="1"/>
  <mergeCells count="1">
    <mergeCell ref="A104:F104"/>
  </mergeCells>
  <printOptions/>
  <pageMargins left="0.25" right="0.25" top="0.75" bottom="0.75" header="0.3" footer="0.3"/>
  <pageSetup fitToHeight="0" fitToWidth="0" horizontalDpi="600" verticalDpi="600" orientation="landscape" paperSize="9" scale="69" r:id="rId1"/>
  <rowBreaks count="1" manualBreakCount="1">
    <brk id="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zonderka</dc:creator>
  <cp:keywords/>
  <dc:description/>
  <cp:lastModifiedBy>Gorduličová Janka, Mgr.</cp:lastModifiedBy>
  <cp:lastPrinted>2019-02-19T20:01:03Z</cp:lastPrinted>
  <dcterms:created xsi:type="dcterms:W3CDTF">2016-12-22T07:30:39Z</dcterms:created>
  <dcterms:modified xsi:type="dcterms:W3CDTF">2019-03-27T10:12:16Z</dcterms:modified>
  <cp:category/>
  <cp:version/>
  <cp:contentType/>
  <cp:contentStatus/>
</cp:coreProperties>
</file>