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<sst xmlns="http://schemas.openxmlformats.org/spreadsheetml/2006/main" count="95" uniqueCount="61">
  <si>
    <t>O</t>
  </si>
  <si>
    <t>ČP</t>
  </si>
  <si>
    <t>Kód položky</t>
  </si>
  <si>
    <t>Popis</t>
  </si>
  <si>
    <t>MJ</t>
  </si>
  <si>
    <t>Množství</t>
  </si>
  <si>
    <t>J. cena indexovaná</t>
  </si>
  <si>
    <t>Index ceny</t>
  </si>
  <si>
    <t>Celková cena</t>
  </si>
  <si>
    <t xml:space="preserve"> </t>
  </si>
  <si>
    <t>M</t>
  </si>
  <si>
    <t>Práce a dodávky M</t>
  </si>
  <si>
    <t>21-M</t>
  </si>
  <si>
    <t>Elektromontáže</t>
  </si>
  <si>
    <t>210064006</t>
  </si>
  <si>
    <t>Nátěr stožáru výšky 5m, včetně očištění, odmaštění a barvy odstínu DB703</t>
  </si>
  <si>
    <t>kpl</t>
  </si>
  <si>
    <t>210120509</t>
  </si>
  <si>
    <t>Montáž zásuvky pro vánoční ozdobu včetně vykroužení otvoru do stožáru a dodání zásuvky Wieland RST, PIN 3 se zapojením vodičů přes pojistku</t>
  </si>
  <si>
    <t>kus</t>
  </si>
  <si>
    <t>210203901</t>
  </si>
  <si>
    <t>Montáž svítidel LED se zapojením vodičů průmyslových nebo venkovních na výložník nebo dřík</t>
  </si>
  <si>
    <t>RMAT0001</t>
  </si>
  <si>
    <t>svítidlo Vulkan V8447 LED 37 W, max. 3000K</t>
  </si>
  <si>
    <t>210204103</t>
  </si>
  <si>
    <t>Montáž výložníků osvětlení jednoramenných sloupových hmotnosti do 35 kg</t>
  </si>
  <si>
    <t>RMAT0003</t>
  </si>
  <si>
    <t>Obloukový výložník pro svítidlo Vulkan, R=339, pro jedno osvětlovací těleso, barva DB703</t>
  </si>
  <si>
    <t>210204112</t>
  </si>
  <si>
    <t>Montáž výložníků osvětlení dvouramenných nástěnných hmotnosti do 70 kg</t>
  </si>
  <si>
    <t>RMAT0004</t>
  </si>
  <si>
    <t>Obloukový výložník pro svítidla Vulkan, R=339, pro dvě osvětlovací tělesa, barva DB703</t>
  </si>
  <si>
    <t>210812011</t>
  </si>
  <si>
    <t>Montáž kabelu Cu plného nebo laněného do 1 kV žíly 3x1,5 až 6 mm2 (např. CYKY) bez ukončení uloženého volně nebo v liště</t>
  </si>
  <si>
    <t>m</t>
  </si>
  <si>
    <t>34109513</t>
  </si>
  <si>
    <t>kabel instalační jádro Cu plné izolace PVC plášť PVC 450/750V (CYKYLo) 3x1,5mm2</t>
  </si>
  <si>
    <t>218202013</t>
  </si>
  <si>
    <t>Demontáž svítidla výbojkového průmyslového nebo venkovního z výložníku</t>
  </si>
  <si>
    <t>218204100</t>
  </si>
  <si>
    <t>Demontáž výložníků osvětlení jednoramenných nástěnných hmotnosti do 35 kg</t>
  </si>
  <si>
    <t>218204112</t>
  </si>
  <si>
    <t>Demontáž výložníků osvětlení dvouramenných nástěnných hmotnosti do 70 kg</t>
  </si>
  <si>
    <t>218812011</t>
  </si>
  <si>
    <t>Demontáž kabelů Cu plných nebo laněných kulatých do 1 kV žíly 3x1,5 až 6 mm2 (např. CYKY) bez odpojení vodičů uložených volně nebo v liště</t>
  </si>
  <si>
    <t>HZS</t>
  </si>
  <si>
    <t>Hodinové zúčtovací sazby</t>
  </si>
  <si>
    <t>HZS4122</t>
  </si>
  <si>
    <t>Hodinová zúčtovací sazba obsluha strojů speciálních - vysokozdvižná plošina</t>
  </si>
  <si>
    <t>hod</t>
  </si>
  <si>
    <t>VRN</t>
  </si>
  <si>
    <t>Vedlejší rozpočtové náklady</t>
  </si>
  <si>
    <t>VRN4</t>
  </si>
  <si>
    <t>Inženýrská činnost</t>
  </si>
  <si>
    <t>044002000</t>
  </si>
  <si>
    <t>Revize</t>
  </si>
  <si>
    <t>VRN7</t>
  </si>
  <si>
    <t>Provozní vlivy</t>
  </si>
  <si>
    <t>072103001</t>
  </si>
  <si>
    <t>Projednání DIO a zajištění DIR místní komunikace</t>
  </si>
  <si>
    <t>CELKEM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</si>
</sst>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&quot;¤&quot;#,##0_);\(&quot;¤&quot;#,##0\)"/>
    <numFmt numFmtId="167" formatCode="&quot;¤&quot;#,##0_);[Red]\(&quot;¤&quot;#,##0\)"/>
    <numFmt numFmtId="168" formatCode="&quot;¤&quot;#,##0.00_);\(&quot;¤&quot;#,##0.00\)"/>
    <numFmt numFmtId="169" formatCode="&quot;¤&quot;#,##0.00_);[Red]\(&quot;¤&quot;#,##0.00\)"/>
    <numFmt numFmtId="170" formatCode="_(* #,##0_);_(* \(#,##0\);_(* &quot;-&quot;_);_(@_)"/>
    <numFmt numFmtId="171" formatCode="_(&quot;¤&quot;* #,##0_);_(&quot;¤&quot;* \(#,##0\);_(&quot;¤&quot;* &quot;-&quot;_);_(@_)"/>
    <numFmt numFmtId="172" formatCode="_(* #,##0.00_);_(* \(#,##0.00\);_(* &quot;-&quot;??_);_(@_)"/>
    <numFmt numFmtId="173" formatCode="_(&quot;¤&quot;* #,##0.00_);_(&quot;¤&quot;* \(#,##0.00\);_(&quot;¤&quot;* &quot;-&quot;??_);_(@_)"/>
    <numFmt numFmtId="174" formatCode="_(\$#,##0_);\(\$#,##0\)"/>
    <numFmt numFmtId="175" formatCode="_(\$#,##0_);[Red]\(\$#,##0\)"/>
    <numFmt numFmtId="176" formatCode="_(\$#,##0.00_);\(\$#,##0.00\)"/>
    <numFmt numFmtId="177" formatCode="_(\$#,##0.00_);[Red]\(\$#,##0.00\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#,##0;#,##0;"/>
    <numFmt numFmtId="181" formatCode="#,##0.000"/>
  </numFmts>
  <fonts count="43">
    <font>
      <sz val="11"/>
      <color theme="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10"/>
      <name val="Calibri"/>
      <family val="2"/>
    </font>
    <font>
      <b/>
      <sz val="18"/>
      <color indexed="23"/>
      <name val="Calibri Light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57"/>
      <name val="Calibri"/>
      <family val="2"/>
    </font>
    <font>
      <b/>
      <sz val="11"/>
      <color indexed="9"/>
      <name val="Calibri"/>
      <family val="2"/>
    </font>
    <font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49" fontId="4" fillId="33" borderId="10" xfId="0" applyNumberFormat="1" applyFont="1" applyFill="1" applyBorder="1" applyAlignment="1" applyProtection="1">
      <alignment horizontal="center" vertical="center" wrapText="1" shrinkToFit="1" readingOrder="1"/>
      <protection/>
    </xf>
    <xf numFmtId="0" fontId="24" fillId="0" borderId="0" xfId="0" applyFont="1" applyAlignment="1">
      <alignment/>
    </xf>
    <xf numFmtId="0" fontId="5" fillId="23" borderId="10" xfId="0" applyNumberFormat="1" applyFont="1" applyFill="1" applyBorder="1" applyAlignment="1" applyProtection="1">
      <alignment horizontal="right" vertical="center" readingOrder="1"/>
      <protection/>
    </xf>
    <xf numFmtId="180" fontId="5" fillId="34" borderId="10" xfId="0" applyNumberFormat="1" applyFont="1" applyFill="1" applyBorder="1" applyAlignment="1" applyProtection="1">
      <alignment horizontal="right" vertical="center" readingOrder="1"/>
      <protection/>
    </xf>
    <xf numFmtId="49" fontId="5" fillId="34" borderId="10" xfId="0" applyNumberFormat="1" applyFont="1" applyFill="1" applyBorder="1" applyAlignment="1" applyProtection="1">
      <alignment horizontal="left" vertical="center" readingOrder="1"/>
      <protection/>
    </xf>
    <xf numFmtId="49" fontId="5" fillId="34" borderId="10" xfId="0" applyNumberFormat="1" applyFont="1" applyFill="1" applyBorder="1" applyAlignment="1" applyProtection="1">
      <alignment horizontal="left" vertical="center" wrapText="1" shrinkToFit="1" readingOrder="1"/>
      <protection/>
    </xf>
    <xf numFmtId="49" fontId="5" fillId="23" borderId="10" xfId="0" applyNumberFormat="1" applyFont="1" applyFill="1" applyBorder="1" applyAlignment="1" applyProtection="1">
      <alignment horizontal="left" vertical="center" readingOrder="1"/>
      <protection/>
    </xf>
    <xf numFmtId="181" fontId="5" fillId="23" borderId="10" xfId="0" applyNumberFormat="1" applyFont="1" applyFill="1" applyBorder="1" applyAlignment="1" applyProtection="1">
      <alignment horizontal="right" vertical="center" readingOrder="1"/>
      <protection/>
    </xf>
    <xf numFmtId="4" fontId="5" fillId="34" borderId="10" xfId="0" applyNumberFormat="1" applyFont="1" applyFill="1" applyBorder="1" applyAlignment="1" applyProtection="1">
      <alignment horizontal="right" vertical="center" readingOrder="1"/>
      <protection/>
    </xf>
    <xf numFmtId="181" fontId="5" fillId="34" borderId="10" xfId="0" applyNumberFormat="1" applyFont="1" applyFill="1" applyBorder="1" applyAlignment="1" applyProtection="1">
      <alignment horizontal="right" vertical="center" readingOrder="1"/>
      <protection/>
    </xf>
    <xf numFmtId="0" fontId="4" fillId="23" borderId="10" xfId="0" applyNumberFormat="1" applyFont="1" applyFill="1" applyBorder="1" applyAlignment="1" applyProtection="1">
      <alignment horizontal="right" vertical="center" readingOrder="1"/>
      <protection/>
    </xf>
    <xf numFmtId="3" fontId="4" fillId="23" borderId="10" xfId="0" applyNumberFormat="1" applyFont="1" applyFill="1" applyBorder="1" applyAlignment="1" applyProtection="1">
      <alignment horizontal="right" vertical="center" readingOrder="1"/>
      <protection/>
    </xf>
    <xf numFmtId="49" fontId="4" fillId="34" borderId="10" xfId="0" applyNumberFormat="1" applyFont="1" applyFill="1" applyBorder="1" applyAlignment="1" applyProtection="1">
      <alignment horizontal="left" vertical="center" readingOrder="1"/>
      <protection/>
    </xf>
    <xf numFmtId="49" fontId="4" fillId="23" borderId="10" xfId="0" applyNumberFormat="1" applyFont="1" applyFill="1" applyBorder="1" applyAlignment="1" applyProtection="1">
      <alignment horizontal="left" vertical="center" wrapText="1" shrinkToFit="1" readingOrder="1"/>
      <protection/>
    </xf>
    <xf numFmtId="49" fontId="4" fillId="23" borderId="10" xfId="0" applyNumberFormat="1" applyFont="1" applyFill="1" applyBorder="1" applyAlignment="1" applyProtection="1">
      <alignment horizontal="left" vertical="center" readingOrder="1"/>
      <protection/>
    </xf>
    <xf numFmtId="181" fontId="4" fillId="23" borderId="10" xfId="0" applyNumberFormat="1" applyFont="1" applyFill="1" applyBorder="1" applyAlignment="1" applyProtection="1">
      <alignment horizontal="right" vertical="center" readingOrder="1"/>
      <protection/>
    </xf>
    <xf numFmtId="4" fontId="4" fillId="23" borderId="10" xfId="0" applyNumberFormat="1" applyFont="1" applyFill="1" applyBorder="1" applyAlignment="1" applyProtection="1">
      <alignment horizontal="right" vertical="center" readingOrder="1"/>
      <protection/>
    </xf>
    <xf numFmtId="4" fontId="1" fillId="0" borderId="0" xfId="0" applyNumberFormat="1" applyFont="1" applyAlignment="1">
      <alignment/>
    </xf>
    <xf numFmtId="4" fontId="4" fillId="9" borderId="10" xfId="0" applyNumberFormat="1" applyFont="1" applyFill="1" applyBorder="1" applyAlignment="1" applyProtection="1">
      <alignment horizontal="right" vertical="center" readingOrder="1"/>
      <protection/>
    </xf>
    <xf numFmtId="0" fontId="1" fillId="0" borderId="0" xfId="0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FFFF"/>
      <rgbColor rgb="00FFFFCC"/>
      <rgbColor rgb="00D3D3D3"/>
      <rgbColor rgb="00A9A9A9"/>
      <rgbColor rgb="00FF8000"/>
      <rgbColor rgb="000065CE"/>
      <rgbColor rgb="00000080"/>
      <rgbColor rgb="00008080"/>
      <rgbColor rgb="00008000"/>
      <rgbColor rgb="00FF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26"/>
  <sheetViews>
    <sheetView showGridLines="0" tabSelected="1" zoomScalePageLayoutView="0" workbookViewId="0" topLeftCell="A9">
      <selection activeCell="N19" sqref="N19"/>
    </sheetView>
  </sheetViews>
  <sheetFormatPr defaultColWidth="9.140625" defaultRowHeight="15"/>
  <cols>
    <col min="1" max="1" width="4.28125" style="2" customWidth="1"/>
    <col min="2" max="2" width="4.57421875" style="2" customWidth="1"/>
    <col min="3" max="3" width="13.7109375" style="2" customWidth="1"/>
    <col min="4" max="4" width="50.421875" style="2" customWidth="1"/>
    <col min="5" max="5" width="4.57421875" style="2" customWidth="1"/>
    <col min="6" max="6" width="10.7109375" style="2" customWidth="1"/>
    <col min="7" max="7" width="12.28125" style="2" customWidth="1"/>
    <col min="8" max="8" width="7.421875" style="2" customWidth="1"/>
    <col min="9" max="9" width="14.00390625" style="2" customWidth="1"/>
    <col min="10" max="16384" width="9.140625" style="2" customWidth="1"/>
  </cols>
  <sheetData>
    <row r="1" spans="1:9" ht="29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17.25" customHeight="1">
      <c r="A2" s="3" t="s">
        <v>9</v>
      </c>
      <c r="B2" s="4">
        <v>0</v>
      </c>
      <c r="C2" s="5" t="s">
        <v>10</v>
      </c>
      <c r="D2" s="6" t="s">
        <v>11</v>
      </c>
      <c r="E2" s="7"/>
      <c r="F2" s="8"/>
      <c r="G2" s="9"/>
      <c r="H2" s="10"/>
      <c r="I2" s="9">
        <f>I3</f>
        <v>0</v>
      </c>
    </row>
    <row r="3" spans="1:9" ht="17.25" customHeight="1">
      <c r="A3" s="3" t="s">
        <v>9</v>
      </c>
      <c r="B3" s="4">
        <v>0</v>
      </c>
      <c r="C3" s="5" t="s">
        <v>12</v>
      </c>
      <c r="D3" s="6" t="s">
        <v>13</v>
      </c>
      <c r="E3" s="7"/>
      <c r="F3" s="8"/>
      <c r="G3" s="9"/>
      <c r="H3" s="10"/>
      <c r="I3" s="9">
        <f>SUM(I4:I17)</f>
        <v>0</v>
      </c>
    </row>
    <row r="4" spans="1:9" ht="26.25" customHeight="1">
      <c r="A4" s="11" t="s">
        <v>9</v>
      </c>
      <c r="B4" s="12">
        <v>1</v>
      </c>
      <c r="C4" s="13" t="s">
        <v>14</v>
      </c>
      <c r="D4" s="14" t="s">
        <v>15</v>
      </c>
      <c r="E4" s="15" t="s">
        <v>16</v>
      </c>
      <c r="F4" s="16">
        <v>16</v>
      </c>
      <c r="G4" s="19"/>
      <c r="H4" s="16">
        <v>1</v>
      </c>
      <c r="I4" s="17">
        <f>F4*G4</f>
        <v>0</v>
      </c>
    </row>
    <row r="5" spans="1:9" ht="35.25" customHeight="1">
      <c r="A5" s="11" t="s">
        <v>9</v>
      </c>
      <c r="B5" s="12">
        <v>2</v>
      </c>
      <c r="C5" s="13" t="s">
        <v>17</v>
      </c>
      <c r="D5" s="14" t="s">
        <v>18</v>
      </c>
      <c r="E5" s="15" t="s">
        <v>19</v>
      </c>
      <c r="F5" s="16">
        <v>16</v>
      </c>
      <c r="G5" s="19"/>
      <c r="H5" s="16">
        <v>1</v>
      </c>
      <c r="I5" s="17">
        <f aca="true" t="shared" si="0" ref="I5:I19">F5*G5</f>
        <v>0</v>
      </c>
    </row>
    <row r="6" spans="1:9" ht="26.25" customHeight="1">
      <c r="A6" s="11" t="s">
        <v>9</v>
      </c>
      <c r="B6" s="12">
        <v>3</v>
      </c>
      <c r="C6" s="13" t="s">
        <v>20</v>
      </c>
      <c r="D6" s="14" t="s">
        <v>21</v>
      </c>
      <c r="E6" s="15" t="s">
        <v>19</v>
      </c>
      <c r="F6" s="16">
        <v>18</v>
      </c>
      <c r="G6" s="19"/>
      <c r="H6" s="16">
        <v>1</v>
      </c>
      <c r="I6" s="17">
        <f t="shared" si="0"/>
        <v>0</v>
      </c>
    </row>
    <row r="7" spans="1:9" ht="17.25" customHeight="1">
      <c r="A7" s="11" t="s">
        <v>9</v>
      </c>
      <c r="B7" s="12">
        <v>4</v>
      </c>
      <c r="C7" s="13" t="s">
        <v>22</v>
      </c>
      <c r="D7" s="14" t="s">
        <v>23</v>
      </c>
      <c r="E7" s="15" t="s">
        <v>19</v>
      </c>
      <c r="F7" s="16">
        <v>18</v>
      </c>
      <c r="G7" s="19"/>
      <c r="H7" s="16">
        <v>1</v>
      </c>
      <c r="I7" s="17">
        <f t="shared" si="0"/>
        <v>0</v>
      </c>
    </row>
    <row r="8" spans="1:9" ht="26.25" customHeight="1">
      <c r="A8" s="11" t="s">
        <v>9</v>
      </c>
      <c r="B8" s="12">
        <v>5</v>
      </c>
      <c r="C8" s="13" t="s">
        <v>24</v>
      </c>
      <c r="D8" s="14" t="s">
        <v>25</v>
      </c>
      <c r="E8" s="15" t="s">
        <v>19</v>
      </c>
      <c r="F8" s="16">
        <v>14</v>
      </c>
      <c r="G8" s="19"/>
      <c r="H8" s="16">
        <v>1</v>
      </c>
      <c r="I8" s="17">
        <f t="shared" si="0"/>
        <v>0</v>
      </c>
    </row>
    <row r="9" spans="1:9" ht="26.25" customHeight="1">
      <c r="A9" s="11" t="s">
        <v>9</v>
      </c>
      <c r="B9" s="12">
        <v>6</v>
      </c>
      <c r="C9" s="13" t="s">
        <v>26</v>
      </c>
      <c r="D9" s="14" t="s">
        <v>27</v>
      </c>
      <c r="E9" s="15" t="s">
        <v>19</v>
      </c>
      <c r="F9" s="16">
        <v>14</v>
      </c>
      <c r="G9" s="19"/>
      <c r="H9" s="16">
        <v>1</v>
      </c>
      <c r="I9" s="17">
        <f t="shared" si="0"/>
        <v>0</v>
      </c>
    </row>
    <row r="10" spans="1:9" ht="26.25" customHeight="1">
      <c r="A10" s="11" t="s">
        <v>9</v>
      </c>
      <c r="B10" s="12">
        <v>7</v>
      </c>
      <c r="C10" s="13" t="s">
        <v>28</v>
      </c>
      <c r="D10" s="14" t="s">
        <v>29</v>
      </c>
      <c r="E10" s="15" t="s">
        <v>19</v>
      </c>
      <c r="F10" s="16">
        <v>2</v>
      </c>
      <c r="G10" s="19"/>
      <c r="H10" s="16">
        <v>1</v>
      </c>
      <c r="I10" s="17">
        <f t="shared" si="0"/>
        <v>0</v>
      </c>
    </row>
    <row r="11" spans="1:9" ht="26.25" customHeight="1">
      <c r="A11" s="11" t="s">
        <v>9</v>
      </c>
      <c r="B11" s="12">
        <v>8</v>
      </c>
      <c r="C11" s="13" t="s">
        <v>30</v>
      </c>
      <c r="D11" s="14" t="s">
        <v>31</v>
      </c>
      <c r="E11" s="15"/>
      <c r="F11" s="16">
        <v>2</v>
      </c>
      <c r="G11" s="19"/>
      <c r="H11" s="16">
        <v>1</v>
      </c>
      <c r="I11" s="17">
        <f t="shared" si="0"/>
        <v>0</v>
      </c>
    </row>
    <row r="12" spans="1:9" ht="26.25" customHeight="1">
      <c r="A12" s="11" t="s">
        <v>9</v>
      </c>
      <c r="B12" s="12">
        <v>9</v>
      </c>
      <c r="C12" s="13" t="s">
        <v>32</v>
      </c>
      <c r="D12" s="14" t="s">
        <v>33</v>
      </c>
      <c r="E12" s="15" t="s">
        <v>34</v>
      </c>
      <c r="F12" s="16">
        <v>151.2</v>
      </c>
      <c r="G12" s="19"/>
      <c r="H12" s="16">
        <v>1</v>
      </c>
      <c r="I12" s="17">
        <f t="shared" si="0"/>
        <v>0</v>
      </c>
    </row>
    <row r="13" spans="1:9" ht="26.25" customHeight="1">
      <c r="A13" s="11" t="s">
        <v>9</v>
      </c>
      <c r="B13" s="12">
        <v>10</v>
      </c>
      <c r="C13" s="13" t="s">
        <v>35</v>
      </c>
      <c r="D13" s="14" t="s">
        <v>36</v>
      </c>
      <c r="E13" s="15" t="s">
        <v>34</v>
      </c>
      <c r="F13" s="16">
        <v>151.2</v>
      </c>
      <c r="G13" s="19"/>
      <c r="H13" s="16">
        <v>1</v>
      </c>
      <c r="I13" s="17">
        <f t="shared" si="0"/>
        <v>0</v>
      </c>
    </row>
    <row r="14" spans="1:9" ht="26.25" customHeight="1">
      <c r="A14" s="11" t="s">
        <v>9</v>
      </c>
      <c r="B14" s="12">
        <v>11</v>
      </c>
      <c r="C14" s="13" t="s">
        <v>37</v>
      </c>
      <c r="D14" s="14" t="s">
        <v>38</v>
      </c>
      <c r="E14" s="15" t="s">
        <v>19</v>
      </c>
      <c r="F14" s="16">
        <v>18</v>
      </c>
      <c r="G14" s="19"/>
      <c r="H14" s="16">
        <v>1</v>
      </c>
      <c r="I14" s="17">
        <f t="shared" si="0"/>
        <v>0</v>
      </c>
    </row>
    <row r="15" spans="1:9" ht="26.25" customHeight="1">
      <c r="A15" s="11" t="s">
        <v>9</v>
      </c>
      <c r="B15" s="12">
        <v>12</v>
      </c>
      <c r="C15" s="13" t="s">
        <v>39</v>
      </c>
      <c r="D15" s="14" t="s">
        <v>40</v>
      </c>
      <c r="E15" s="15" t="s">
        <v>19</v>
      </c>
      <c r="F15" s="16">
        <v>14</v>
      </c>
      <c r="G15" s="19"/>
      <c r="H15" s="16">
        <v>1</v>
      </c>
      <c r="I15" s="17">
        <f t="shared" si="0"/>
        <v>0</v>
      </c>
    </row>
    <row r="16" spans="1:9" ht="26.25" customHeight="1">
      <c r="A16" s="11" t="s">
        <v>9</v>
      </c>
      <c r="B16" s="12">
        <v>13</v>
      </c>
      <c r="C16" s="13" t="s">
        <v>41</v>
      </c>
      <c r="D16" s="14" t="s">
        <v>42</v>
      </c>
      <c r="E16" s="15" t="s">
        <v>19</v>
      </c>
      <c r="F16" s="16">
        <v>2</v>
      </c>
      <c r="G16" s="19"/>
      <c r="H16" s="16">
        <v>1</v>
      </c>
      <c r="I16" s="17">
        <f t="shared" si="0"/>
        <v>0</v>
      </c>
    </row>
    <row r="17" spans="1:9" ht="35.25" customHeight="1">
      <c r="A17" s="11" t="s">
        <v>9</v>
      </c>
      <c r="B17" s="12">
        <v>14</v>
      </c>
      <c r="C17" s="13" t="s">
        <v>43</v>
      </c>
      <c r="D17" s="14" t="s">
        <v>44</v>
      </c>
      <c r="E17" s="15" t="s">
        <v>34</v>
      </c>
      <c r="F17" s="16">
        <v>144</v>
      </c>
      <c r="G17" s="19"/>
      <c r="H17" s="16">
        <v>1</v>
      </c>
      <c r="I17" s="17">
        <f t="shared" si="0"/>
        <v>0</v>
      </c>
    </row>
    <row r="18" spans="1:9" ht="17.25" customHeight="1">
      <c r="A18" s="3" t="s">
        <v>9</v>
      </c>
      <c r="B18" s="4">
        <v>0</v>
      </c>
      <c r="C18" s="5" t="s">
        <v>45</v>
      </c>
      <c r="D18" s="6" t="s">
        <v>46</v>
      </c>
      <c r="E18" s="7"/>
      <c r="F18" s="8"/>
      <c r="G18" s="9"/>
      <c r="H18" s="10"/>
      <c r="I18" s="9">
        <f>SUM(I19)</f>
        <v>0</v>
      </c>
    </row>
    <row r="19" spans="1:9" ht="26.25" customHeight="1">
      <c r="A19" s="11" t="s">
        <v>9</v>
      </c>
      <c r="B19" s="12">
        <v>15</v>
      </c>
      <c r="C19" s="13" t="s">
        <v>47</v>
      </c>
      <c r="D19" s="14" t="s">
        <v>48</v>
      </c>
      <c r="E19" s="15" t="s">
        <v>49</v>
      </c>
      <c r="F19" s="16">
        <v>18</v>
      </c>
      <c r="G19" s="19"/>
      <c r="H19" s="16">
        <v>1</v>
      </c>
      <c r="I19" s="17">
        <f t="shared" si="0"/>
        <v>0</v>
      </c>
    </row>
    <row r="20" spans="1:9" ht="17.25" customHeight="1">
      <c r="A20" s="3" t="s">
        <v>9</v>
      </c>
      <c r="B20" s="4">
        <v>0</v>
      </c>
      <c r="C20" s="5" t="s">
        <v>50</v>
      </c>
      <c r="D20" s="6" t="s">
        <v>51</v>
      </c>
      <c r="E20" s="7"/>
      <c r="F20" s="8"/>
      <c r="G20" s="9"/>
      <c r="H20" s="10"/>
      <c r="I20" s="9">
        <f>I21+I23</f>
        <v>0</v>
      </c>
    </row>
    <row r="21" spans="1:9" ht="17.25" customHeight="1">
      <c r="A21" s="3" t="s">
        <v>9</v>
      </c>
      <c r="B21" s="4">
        <v>0</v>
      </c>
      <c r="C21" s="5" t="s">
        <v>52</v>
      </c>
      <c r="D21" s="6" t="s">
        <v>53</v>
      </c>
      <c r="E21" s="7"/>
      <c r="F21" s="8"/>
      <c r="G21" s="9"/>
      <c r="H21" s="10"/>
      <c r="I21" s="9">
        <f>SUM(I22)</f>
        <v>0</v>
      </c>
    </row>
    <row r="22" spans="1:9" ht="17.25" customHeight="1">
      <c r="A22" s="11" t="s">
        <v>9</v>
      </c>
      <c r="B22" s="12">
        <v>16</v>
      </c>
      <c r="C22" s="13" t="s">
        <v>54</v>
      </c>
      <c r="D22" s="14" t="s">
        <v>55</v>
      </c>
      <c r="E22" s="15" t="s">
        <v>16</v>
      </c>
      <c r="F22" s="16">
        <v>1</v>
      </c>
      <c r="G22" s="19"/>
      <c r="H22" s="16">
        <v>1</v>
      </c>
      <c r="I22" s="17">
        <f>F22*G22</f>
        <v>0</v>
      </c>
    </row>
    <row r="23" spans="1:9" ht="17.25" customHeight="1">
      <c r="A23" s="3" t="s">
        <v>9</v>
      </c>
      <c r="B23" s="4">
        <v>0</v>
      </c>
      <c r="C23" s="5" t="s">
        <v>56</v>
      </c>
      <c r="D23" s="6" t="s">
        <v>57</v>
      </c>
      <c r="E23" s="7"/>
      <c r="F23" s="8"/>
      <c r="G23" s="9"/>
      <c r="H23" s="10"/>
      <c r="I23" s="9">
        <f>SUM(I24)</f>
        <v>0</v>
      </c>
    </row>
    <row r="24" spans="1:9" ht="17.25" customHeight="1">
      <c r="A24" s="11" t="s">
        <v>9</v>
      </c>
      <c r="B24" s="12">
        <v>17</v>
      </c>
      <c r="C24" s="13" t="s">
        <v>58</v>
      </c>
      <c r="D24" s="14" t="s">
        <v>59</v>
      </c>
      <c r="E24" s="15" t="s">
        <v>16</v>
      </c>
      <c r="F24" s="16">
        <v>1</v>
      </c>
      <c r="G24" s="19"/>
      <c r="H24" s="16">
        <v>1</v>
      </c>
      <c r="I24" s="17">
        <f>F24*G24</f>
        <v>0</v>
      </c>
    </row>
    <row r="25" ht="15">
      <c r="I25" s="18"/>
    </row>
    <row r="26" spans="4:9" ht="15">
      <c r="D26" s="20" t="s">
        <v>60</v>
      </c>
      <c r="I26" s="9">
        <f>I18+I3+I20</f>
        <v>0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20000000298023224" right="0.20000000298023224" top="0.20000000298023224" bottom="0.20000000298023224" header="0.30000001192092896" footer="0.30000001192092896"/>
  <pageSetup errors="blank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Pavla Tomášková</dc:creator>
  <cp:keywords/>
  <dc:description/>
  <cp:lastModifiedBy>Straka Jaroslav, Ing.</cp:lastModifiedBy>
  <cp:lastPrinted>2023-08-24T05:34:18Z</cp:lastPrinted>
  <dcterms:created xsi:type="dcterms:W3CDTF">2023-08-19T13:36:10Z</dcterms:created>
  <dcterms:modified xsi:type="dcterms:W3CDTF">2023-08-24T05:34:50Z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19.2.3.0</vt:lpwstr>
  </property>
</Properties>
</file>