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90" yWindow="855" windowWidth="20130" windowHeight="7230" activeTab="0"/>
  </bookViews>
  <sheets>
    <sheet name="Rozpočet 1. Etapa" sheetId="4" r:id="rId1"/>
  </sheets>
  <definedNames/>
  <calcPr calcId="162913"/>
</workbook>
</file>

<file path=xl/sharedStrings.xml><?xml version="1.0" encoding="utf-8"?>
<sst xmlns="http://schemas.openxmlformats.org/spreadsheetml/2006/main" count="55" uniqueCount="54">
  <si>
    <t>Kód</t>
  </si>
  <si>
    <t>Model</t>
  </si>
  <si>
    <t>Cena za výkopy a betonáž</t>
  </si>
  <si>
    <t>ks</t>
  </si>
  <si>
    <t>Celkem za položku</t>
  </si>
  <si>
    <t>Typ</t>
  </si>
  <si>
    <t>cena/soubor</t>
  </si>
  <si>
    <t>množství</t>
  </si>
  <si>
    <t>Celkem</t>
  </si>
  <si>
    <t>typ</t>
  </si>
  <si>
    <t>Doprava celkem</t>
  </si>
  <si>
    <t>Cena za dílo celkem bez DPH</t>
  </si>
  <si>
    <t>DPH</t>
  </si>
  <si>
    <t>Cena za dílo celkem vč. DPH</t>
  </si>
  <si>
    <t>Zákazník:</t>
  </si>
  <si>
    <t>Název:</t>
  </si>
  <si>
    <t>Ulice:</t>
  </si>
  <si>
    <t>Město:</t>
  </si>
  <si>
    <t>PSČ:</t>
  </si>
  <si>
    <t>IČO:</t>
  </si>
  <si>
    <t>DIČ:</t>
  </si>
  <si>
    <t>Kontaktní osoba:</t>
  </si>
  <si>
    <t>Tel.:</t>
  </si>
  <si>
    <t>E-mail:</t>
  </si>
  <si>
    <t>Herní prvky a mobiliář - dodávka, výkopy, instalace, betonáž</t>
  </si>
  <si>
    <t>Prvky celkem</t>
  </si>
  <si>
    <t>Dopadové plochy, povrchy, komunikace</t>
  </si>
  <si>
    <t>Dopadové plochy, povrchy, komunikace celkem</t>
  </si>
  <si>
    <t>množství / m2</t>
  </si>
  <si>
    <t>Travnatá plocha - obnova travnatých ploch po odstranění stávajících povrchů a prvků. Návoz a rozprostření zeminy, substrátu, osetí, válcování</t>
  </si>
  <si>
    <t>cena za jed.</t>
  </si>
  <si>
    <t>MŠ Křížná</t>
  </si>
  <si>
    <t>Valašské Meziříčí</t>
  </si>
  <si>
    <t>Křížná</t>
  </si>
  <si>
    <t>Kalkulace nákladů</t>
  </si>
  <si>
    <t>Zpracoval:</t>
  </si>
  <si>
    <t>Přesun Basketbalového koše - vyjmutí, rozbourání patky, odvoz a likvidace suti, očištění prvku, nátěr, manipulace, výkop, instalace a betonáž na nové pozici.</t>
  </si>
  <si>
    <t>Oprava tunelu - dosypání zeminy na povrchu, zatravnění pomocí kokosové rohože v poše 18 m2, úprava vnitřku tunelu - pokrytí vnitřní části roury vhodným materiálem k prevenci úrazú a odřenin (nutno zachvoat průměr dle normy).</t>
  </si>
  <si>
    <t>Likvidace stávajících chodníků (rozebrání dlažby, bourání obrubníků, odtěžení podkladních vrstev, odvoz a likvidace suti) /m2/</t>
  </si>
  <si>
    <t>Likvidace stávajících pískovišť (bourání, odvoz a likvidace suti) /ks/</t>
  </si>
  <si>
    <t>Staveništní manipulace /kpt./</t>
  </si>
  <si>
    <t>Nákladní doprava (prvky, díly, nářadí, dovoz betonu, odvoz a likvidace výkopku) /kpt./</t>
  </si>
  <si>
    <t>Cena prvku</t>
  </si>
  <si>
    <t>Cena montáže</t>
  </si>
  <si>
    <t>Cena celkem</t>
  </si>
  <si>
    <t>Jiří Reimer</t>
  </si>
  <si>
    <t>reimer@mestovalmez.cz</t>
  </si>
  <si>
    <t>Kruhové pískoviště průměr 3,5 m vč. zastínění pískoviště se sítí SIO-LINE- 8x sloup vč. betonové patky a  stínící plachta 3,5x3,5m stínění 85% s dvojí funkcí zakrytí a zastínění.</t>
  </si>
  <si>
    <t>Chodník, š 1,5m (bez obrubníku) zámková dlažba Holland 200*100, tl 40mm, uloženo v zahradním obrubníku 200x50 v délkách dle potřeby (tvorba oblouků), podsyp 10cm DK 0-32, 3cm DK 4-8 a vytýčení skutečného průběhu</t>
  </si>
  <si>
    <t>Zařízení staveniště</t>
  </si>
  <si>
    <t>Doprava, manipulace, bourací práce, ostatní</t>
  </si>
  <si>
    <t>Doprava, manipulace, bourací práce, ostatní celkem</t>
  </si>
  <si>
    <t>Staveništní oplocení</t>
  </si>
  <si>
    <t>Doplnění a obnova zahrady MŠ Křížná, Valašské Meziříčí - 1.etapa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</si>
</sst>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Kč&quot;"/>
    <numFmt numFmtId="165" formatCode="#,##0\ &quot;Kč&quot;"/>
  </numFmts>
  <fonts count="13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Comic Sans MS"/>
      <family val="4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i/>
      <sz val="12"/>
      <color rgb="FF000000"/>
      <name val="Arial"/>
      <family val="2"/>
    </font>
    <font>
      <b/>
      <u val="single"/>
      <sz val="12"/>
      <color rgb="FF000000"/>
      <name val="Arial"/>
      <family val="2"/>
    </font>
    <font>
      <u val="single"/>
      <sz val="11"/>
      <color theme="10"/>
      <name val="Calibri"/>
      <family val="2"/>
    </font>
    <font>
      <b/>
      <sz val="20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FCFC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61">
    <xf numFmtId="0" fontId="0" fillId="0" borderId="0" xfId="0" applyFill="1"/>
    <xf numFmtId="0" fontId="7" fillId="0" borderId="1" xfId="0" applyFont="1" applyFill="1" applyBorder="1" applyProtection="1">
      <protection/>
    </xf>
    <xf numFmtId="0" fontId="0" fillId="0" borderId="0" xfId="0" applyFill="1" applyProtection="1">
      <protection locked="0"/>
    </xf>
    <xf numFmtId="0" fontId="0" fillId="0" borderId="2" xfId="0" applyFill="1" applyBorder="1" applyProtection="1">
      <protection/>
    </xf>
    <xf numFmtId="0" fontId="0" fillId="0" borderId="0" xfId="0" applyFill="1" applyProtection="1">
      <protection/>
    </xf>
    <xf numFmtId="0" fontId="0" fillId="2" borderId="0" xfId="0" applyFill="1" applyProtection="1">
      <protection/>
    </xf>
    <xf numFmtId="0" fontId="8" fillId="0" borderId="3" xfId="0" applyFont="1" applyFill="1" applyBorder="1" applyAlignment="1" applyProtection="1">
      <alignment horizontal="center"/>
      <protection/>
    </xf>
    <xf numFmtId="0" fontId="7" fillId="0" borderId="3" xfId="0" applyFont="1" applyFill="1" applyBorder="1" applyProtection="1">
      <protection/>
    </xf>
    <xf numFmtId="0" fontId="12" fillId="3" borderId="0" xfId="0" applyFont="1" applyFill="1" applyAlignment="1" applyProtection="1">
      <alignment horizontal="center" vertical="top"/>
      <protection locked="0"/>
    </xf>
    <xf numFmtId="0" fontId="12" fillId="2" borderId="0" xfId="0" applyFont="1" applyFill="1" applyAlignment="1" applyProtection="1">
      <alignment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ill="1" applyProtection="1"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0" fillId="3" borderId="0" xfId="0" applyFill="1" applyProtection="1"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left" vertical="top" wrapText="1"/>
      <protection locked="0"/>
    </xf>
    <xf numFmtId="16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65" fontId="7" fillId="0" borderId="3" xfId="0" applyNumberFormat="1" applyFont="1" applyFill="1" applyBorder="1" applyProtection="1">
      <protection locked="0"/>
    </xf>
    <xf numFmtId="0" fontId="6" fillId="0" borderId="4" xfId="0" applyFont="1" applyFill="1" applyBorder="1" applyAlignment="1" applyProtection="1">
      <alignment horizontal="left" vertical="top"/>
      <protection locked="0"/>
    </xf>
    <xf numFmtId="49" fontId="4" fillId="0" borderId="2" xfId="0" applyNumberFormat="1" applyFont="1" applyFill="1" applyBorder="1" applyAlignment="1" applyProtection="1">
      <alignment horizontal="left" vertical="top"/>
      <protection locked="0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Fill="1" applyBorder="1" applyProtection="1"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165" fontId="0" fillId="0" borderId="0" xfId="0" applyNumberFormat="1" applyFill="1" applyProtection="1">
      <protection locked="0"/>
    </xf>
    <xf numFmtId="0" fontId="6" fillId="4" borderId="4" xfId="0" applyFont="1" applyFill="1" applyBorder="1" applyAlignment="1" applyProtection="1">
      <alignment vertical="top"/>
      <protection locked="0"/>
    </xf>
    <xf numFmtId="165" fontId="0" fillId="2" borderId="0" xfId="0" applyNumberFormat="1" applyFill="1" applyProtection="1">
      <protection locked="0"/>
    </xf>
    <xf numFmtId="0" fontId="3" fillId="0" borderId="3" xfId="0" applyFont="1" applyFill="1" applyBorder="1" applyAlignment="1" applyProtection="1">
      <alignment horizontal="center" vertical="top"/>
      <protection locked="0"/>
    </xf>
    <xf numFmtId="49" fontId="8" fillId="0" borderId="3" xfId="0" applyNumberFormat="1" applyFont="1" applyFill="1" applyBorder="1" applyAlignment="1" applyProtection="1">
      <alignment horizontal="left" vertical="top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165" fontId="8" fillId="0" borderId="3" xfId="0" applyNumberFormat="1" applyFont="1" applyFill="1" applyBorder="1" applyProtection="1">
      <protection locked="0"/>
    </xf>
    <xf numFmtId="0" fontId="7" fillId="0" borderId="3" xfId="0" applyFont="1" applyFill="1" applyBorder="1" applyAlignment="1" applyProtection="1">
      <alignment horizontal="center" vertical="top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6" fillId="0" borderId="4" xfId="0" applyFont="1" applyFill="1" applyBorder="1" applyAlignment="1" applyProtection="1">
      <alignment vertical="top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Alignment="1" applyProtection="1">
      <alignment vertical="top"/>
      <protection locked="0"/>
    </xf>
    <xf numFmtId="0" fontId="8" fillId="0" borderId="3" xfId="0" applyFont="1" applyFill="1" applyBorder="1" applyAlignment="1" applyProtection="1">
      <alignment horizontal="left" vertical="top"/>
      <protection locked="0"/>
    </xf>
    <xf numFmtId="165" fontId="8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Protection="1">
      <protection locked="0"/>
    </xf>
    <xf numFmtId="16" fontId="0" fillId="0" borderId="0" xfId="0" applyNumberFormat="1" applyFill="1" applyProtection="1"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0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0" fontId="11" fillId="0" borderId="0" xfId="20" applyFont="1" applyFill="1" applyAlignment="1" applyProtection="1">
      <alignment/>
      <protection locked="0"/>
    </xf>
    <xf numFmtId="3" fontId="0" fillId="0" borderId="0" xfId="0" applyNumberFormat="1" applyFill="1" applyProtection="1">
      <protection locked="0"/>
    </xf>
    <xf numFmtId="0" fontId="11" fillId="0" borderId="0" xfId="20" applyFill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imer@mestovalmez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tabSelected="1" workbookViewId="0" topLeftCell="A19">
      <selection activeCell="K28" sqref="K28"/>
    </sheetView>
  </sheetViews>
  <sheetFormatPr defaultColWidth="8.8515625" defaultRowHeight="15"/>
  <cols>
    <col min="1" max="1" width="10.8515625" style="29" customWidth="1"/>
    <col min="2" max="2" width="31.00390625" style="30" customWidth="1"/>
    <col min="3" max="3" width="13.421875" style="2" customWidth="1"/>
    <col min="4" max="4" width="12.421875" style="2" customWidth="1"/>
    <col min="5" max="5" width="11.8515625" style="2" customWidth="1"/>
    <col min="6" max="6" width="15.140625" style="2" customWidth="1"/>
    <col min="7" max="7" width="5.421875" style="2" customWidth="1"/>
    <col min="8" max="8" width="18.8515625" style="2" customWidth="1"/>
    <col min="9" max="9" width="15.00390625" style="2" customWidth="1"/>
    <col min="10" max="16384" width="8.8515625" style="2" customWidth="1"/>
  </cols>
  <sheetData>
    <row r="2" spans="1:8" ht="27" customHeight="1">
      <c r="A2" s="8" t="s">
        <v>53</v>
      </c>
      <c r="B2" s="8"/>
      <c r="C2" s="8"/>
      <c r="D2" s="8"/>
      <c r="E2" s="8"/>
      <c r="F2" s="8"/>
      <c r="G2" s="8"/>
      <c r="H2" s="8"/>
    </row>
    <row r="5" spans="1:8" ht="26.25">
      <c r="A5" s="9" t="s">
        <v>34</v>
      </c>
      <c r="B5" s="10"/>
      <c r="C5" s="11"/>
      <c r="D5" s="11"/>
      <c r="E5" s="11"/>
      <c r="F5" s="11"/>
      <c r="G5" s="11"/>
      <c r="H5" s="11"/>
    </row>
    <row r="6" spans="1:8" ht="15">
      <c r="A6" s="12"/>
      <c r="B6" s="13"/>
      <c r="C6" s="14"/>
      <c r="D6" s="14"/>
      <c r="E6" s="14"/>
      <c r="F6" s="14"/>
      <c r="G6" s="14"/>
      <c r="H6" s="14"/>
    </row>
    <row r="7" spans="1:8" ht="24.75" customHeight="1">
      <c r="A7" s="15" t="s">
        <v>24</v>
      </c>
      <c r="B7" s="10"/>
      <c r="C7" s="11"/>
      <c r="D7" s="11"/>
      <c r="E7" s="11"/>
      <c r="F7" s="11"/>
      <c r="G7" s="11"/>
      <c r="H7" s="11"/>
    </row>
    <row r="8" spans="1:8" s="14" customFormat="1" ht="39" customHeight="1">
      <c r="A8" s="16" t="s">
        <v>0</v>
      </c>
      <c r="B8" s="17" t="s">
        <v>1</v>
      </c>
      <c r="C8" s="18" t="s">
        <v>42</v>
      </c>
      <c r="D8" s="18" t="s">
        <v>43</v>
      </c>
      <c r="E8" s="18" t="s">
        <v>2</v>
      </c>
      <c r="F8" s="18" t="s">
        <v>44</v>
      </c>
      <c r="G8" s="19" t="s">
        <v>3</v>
      </c>
      <c r="H8" s="18" t="s">
        <v>4</v>
      </c>
    </row>
    <row r="9" spans="1:8" ht="92.25" customHeight="1">
      <c r="A9" s="16">
        <v>1</v>
      </c>
      <c r="B9" s="20" t="s">
        <v>36</v>
      </c>
      <c r="C9" s="21">
        <v>0</v>
      </c>
      <c r="D9" s="21">
        <v>0</v>
      </c>
      <c r="E9" s="21">
        <v>0</v>
      </c>
      <c r="F9" s="21">
        <f aca="true" t="shared" si="0" ref="F9:F11">SUM(C9+D9+E9)</f>
        <v>0</v>
      </c>
      <c r="G9" s="22">
        <v>1</v>
      </c>
      <c r="H9" s="23">
        <f aca="true" t="shared" si="1" ref="H9:H11">SUM(F9*G9)</f>
        <v>0</v>
      </c>
    </row>
    <row r="10" spans="1:8" ht="122.25" customHeight="1">
      <c r="A10" s="16">
        <v>2</v>
      </c>
      <c r="B10" s="20" t="s">
        <v>37</v>
      </c>
      <c r="C10" s="21">
        <v>0</v>
      </c>
      <c r="D10" s="21">
        <v>0</v>
      </c>
      <c r="E10" s="21">
        <v>0</v>
      </c>
      <c r="F10" s="21">
        <v>0</v>
      </c>
      <c r="G10" s="22">
        <v>1</v>
      </c>
      <c r="H10" s="23">
        <f t="shared" si="1"/>
        <v>0</v>
      </c>
    </row>
    <row r="11" spans="1:8" ht="134.25" customHeight="1" thickBot="1">
      <c r="A11" s="16">
        <v>6</v>
      </c>
      <c r="B11" s="20" t="s">
        <v>47</v>
      </c>
      <c r="C11" s="21">
        <v>0</v>
      </c>
      <c r="D11" s="21">
        <v>0</v>
      </c>
      <c r="E11" s="21">
        <v>0</v>
      </c>
      <c r="F11" s="21">
        <f t="shared" si="0"/>
        <v>0</v>
      </c>
      <c r="G11" s="22">
        <v>2</v>
      </c>
      <c r="H11" s="23">
        <f t="shared" si="1"/>
        <v>0</v>
      </c>
    </row>
    <row r="12" spans="1:8" ht="27" customHeight="1" thickBot="1">
      <c r="A12" s="24" t="s">
        <v>25</v>
      </c>
      <c r="B12" s="25"/>
      <c r="C12" s="26"/>
      <c r="D12" s="26"/>
      <c r="E12" s="26"/>
      <c r="F12" s="26"/>
      <c r="G12" s="27"/>
      <c r="H12" s="28">
        <f>SUM(H9:H11)</f>
        <v>0</v>
      </c>
    </row>
    <row r="13" ht="18.75" customHeight="1" thickBot="1">
      <c r="H13" s="31"/>
    </row>
    <row r="14" spans="1:8" ht="25.5" customHeight="1" thickBot="1">
      <c r="A14" s="32" t="s">
        <v>26</v>
      </c>
      <c r="B14" s="10"/>
      <c r="C14" s="11"/>
      <c r="D14" s="11"/>
      <c r="E14" s="11"/>
      <c r="F14" s="11"/>
      <c r="G14" s="11"/>
      <c r="H14" s="33"/>
    </row>
    <row r="15" spans="1:8" ht="15" customHeight="1">
      <c r="A15" s="34"/>
      <c r="B15" s="35" t="s">
        <v>5</v>
      </c>
      <c r="C15" s="36" t="s">
        <v>30</v>
      </c>
      <c r="D15" s="36" t="s">
        <v>28</v>
      </c>
      <c r="E15" s="36"/>
      <c r="F15" s="36"/>
      <c r="G15" s="36" t="s">
        <v>8</v>
      </c>
      <c r="H15" s="37"/>
    </row>
    <row r="16" spans="1:12" ht="118.5" customHeight="1">
      <c r="A16" s="38">
        <v>1</v>
      </c>
      <c r="B16" s="39" t="s">
        <v>48</v>
      </c>
      <c r="C16" s="40">
        <v>0</v>
      </c>
      <c r="D16" s="1">
        <v>110</v>
      </c>
      <c r="E16" s="40"/>
      <c r="F16" s="40"/>
      <c r="G16" s="40"/>
      <c r="H16" s="23">
        <f>C16*D16</f>
        <v>0</v>
      </c>
      <c r="L16" s="41"/>
    </row>
    <row r="17" spans="1:8" ht="90.75" customHeight="1" thickBot="1">
      <c r="A17" s="38">
        <v>2</v>
      </c>
      <c r="B17" s="39" t="s">
        <v>29</v>
      </c>
      <c r="C17" s="40">
        <v>0</v>
      </c>
      <c r="D17" s="1">
        <v>611</v>
      </c>
      <c r="E17" s="40"/>
      <c r="F17" s="40"/>
      <c r="G17" s="40"/>
      <c r="H17" s="23">
        <f>C17*D17</f>
        <v>0</v>
      </c>
    </row>
    <row r="18" spans="1:8" ht="25.5" customHeight="1" thickBot="1">
      <c r="A18" s="42" t="s">
        <v>27</v>
      </c>
      <c r="B18" s="43"/>
      <c r="C18" s="44"/>
      <c r="D18" s="3"/>
      <c r="E18" s="44"/>
      <c r="F18" s="44"/>
      <c r="G18" s="44"/>
      <c r="H18" s="28">
        <f>SUM(H16:H17)</f>
        <v>0</v>
      </c>
    </row>
    <row r="19" spans="4:8" ht="27" customHeight="1">
      <c r="D19" s="4"/>
      <c r="H19" s="31"/>
    </row>
    <row r="20" spans="1:8" ht="27" customHeight="1">
      <c r="A20" s="15" t="s">
        <v>50</v>
      </c>
      <c r="B20" s="10"/>
      <c r="C20" s="11"/>
      <c r="D20" s="5"/>
      <c r="E20" s="11"/>
      <c r="F20" s="11"/>
      <c r="G20" s="11"/>
      <c r="H20" s="33"/>
    </row>
    <row r="21" spans="1:8" ht="15.95" customHeight="1">
      <c r="A21" s="45"/>
      <c r="B21" s="46" t="s">
        <v>9</v>
      </c>
      <c r="C21" s="36" t="s">
        <v>6</v>
      </c>
      <c r="D21" s="6" t="s">
        <v>7</v>
      </c>
      <c r="E21" s="36"/>
      <c r="F21" s="36"/>
      <c r="G21" s="36" t="s">
        <v>10</v>
      </c>
      <c r="H21" s="47"/>
    </row>
    <row r="22" spans="1:10" ht="59.25" customHeight="1">
      <c r="A22" s="38">
        <v>3</v>
      </c>
      <c r="B22" s="48" t="s">
        <v>41</v>
      </c>
      <c r="C22" s="49">
        <v>0</v>
      </c>
      <c r="D22" s="7">
        <v>1</v>
      </c>
      <c r="E22" s="49"/>
      <c r="F22" s="49"/>
      <c r="G22" s="49"/>
      <c r="H22" s="23">
        <f>C22*D22</f>
        <v>0</v>
      </c>
      <c r="J22" s="50"/>
    </row>
    <row r="23" spans="1:8" ht="21" customHeight="1">
      <c r="A23" s="51">
        <v>4</v>
      </c>
      <c r="B23" s="52" t="s">
        <v>40</v>
      </c>
      <c r="C23" s="40">
        <v>0</v>
      </c>
      <c r="D23" s="1">
        <v>1</v>
      </c>
      <c r="E23" s="40"/>
      <c r="F23" s="40"/>
      <c r="G23" s="40"/>
      <c r="H23" s="23">
        <f aca="true" t="shared" si="2" ref="H23:H26">C23*D23</f>
        <v>0</v>
      </c>
    </row>
    <row r="24" spans="1:8" ht="21" customHeight="1">
      <c r="A24" s="51">
        <v>5</v>
      </c>
      <c r="B24" s="52" t="s">
        <v>49</v>
      </c>
      <c r="C24" s="40">
        <v>0</v>
      </c>
      <c r="D24" s="1">
        <v>1</v>
      </c>
      <c r="E24" s="40"/>
      <c r="F24" s="40"/>
      <c r="G24" s="40"/>
      <c r="H24" s="23">
        <f>D24*C24</f>
        <v>0</v>
      </c>
    </row>
    <row r="25" spans="1:8" ht="21" customHeight="1">
      <c r="A25" s="51">
        <v>6</v>
      </c>
      <c r="B25" s="52" t="s">
        <v>52</v>
      </c>
      <c r="C25" s="40">
        <v>0</v>
      </c>
      <c r="D25" s="1">
        <v>1</v>
      </c>
      <c r="E25" s="40"/>
      <c r="F25" s="40"/>
      <c r="G25" s="40"/>
      <c r="H25" s="23">
        <f>D25*C25</f>
        <v>0</v>
      </c>
    </row>
    <row r="26" spans="1:8" ht="49.5" customHeight="1">
      <c r="A26" s="51">
        <v>7</v>
      </c>
      <c r="B26" s="53" t="s">
        <v>39</v>
      </c>
      <c r="C26" s="40">
        <v>0</v>
      </c>
      <c r="D26" s="1">
        <v>2</v>
      </c>
      <c r="E26" s="40"/>
      <c r="F26" s="40"/>
      <c r="G26" s="40"/>
      <c r="H26" s="23">
        <f t="shared" si="2"/>
        <v>0</v>
      </c>
    </row>
    <row r="27" spans="1:8" ht="75.75" customHeight="1" thickBot="1">
      <c r="A27" s="51">
        <v>8</v>
      </c>
      <c r="B27" s="53" t="s">
        <v>38</v>
      </c>
      <c r="C27" s="40">
        <v>0</v>
      </c>
      <c r="D27" s="1">
        <v>75</v>
      </c>
      <c r="E27" s="40"/>
      <c r="F27" s="40"/>
      <c r="G27" s="40"/>
      <c r="H27" s="23">
        <f>C27*D27</f>
        <v>0</v>
      </c>
    </row>
    <row r="28" spans="1:8" ht="21.75" customHeight="1" thickBot="1">
      <c r="A28" s="24" t="s">
        <v>51</v>
      </c>
      <c r="B28" s="43"/>
      <c r="C28" s="44"/>
      <c r="D28" s="44"/>
      <c r="E28" s="44"/>
      <c r="F28" s="44"/>
      <c r="G28" s="44"/>
      <c r="H28" s="28">
        <f>SUM(H22:H27)</f>
        <v>0</v>
      </c>
    </row>
    <row r="29" ht="20.25" customHeight="1" thickBot="1">
      <c r="H29" s="31"/>
    </row>
    <row r="30" spans="1:8" ht="27" customHeight="1" thickBot="1">
      <c r="A30" s="42" t="s">
        <v>11</v>
      </c>
      <c r="B30" s="43"/>
      <c r="C30" s="44"/>
      <c r="D30" s="44"/>
      <c r="E30" s="44"/>
      <c r="F30" s="44"/>
      <c r="G30" s="44"/>
      <c r="H30" s="28">
        <f>H12+H18+H28</f>
        <v>0</v>
      </c>
    </row>
    <row r="31" spans="1:8" ht="25.5" customHeight="1" thickBot="1">
      <c r="A31" s="42" t="s">
        <v>12</v>
      </c>
      <c r="B31" s="43"/>
      <c r="C31" s="44"/>
      <c r="D31" s="44"/>
      <c r="E31" s="44"/>
      <c r="F31" s="44"/>
      <c r="G31" s="44"/>
      <c r="H31" s="28">
        <f>H32-H30</f>
        <v>0</v>
      </c>
    </row>
    <row r="32" spans="1:8" ht="24" customHeight="1" thickBot="1">
      <c r="A32" s="42" t="s">
        <v>13</v>
      </c>
      <c r="B32" s="43"/>
      <c r="C32" s="44"/>
      <c r="D32" s="44"/>
      <c r="E32" s="44"/>
      <c r="F32" s="44"/>
      <c r="G32" s="44"/>
      <c r="H32" s="28">
        <f>H30*1.21</f>
        <v>0</v>
      </c>
    </row>
    <row r="33" ht="15.95" customHeight="1"/>
    <row r="34" spans="1:5" ht="15.95" customHeight="1">
      <c r="A34" s="54" t="s">
        <v>14</v>
      </c>
      <c r="D34" s="55" t="s">
        <v>35</v>
      </c>
      <c r="E34" s="55" t="s">
        <v>45</v>
      </c>
    </row>
    <row r="35" spans="1:5" ht="15.95" customHeight="1">
      <c r="A35" s="56" t="s">
        <v>15</v>
      </c>
      <c r="B35" s="57" t="s">
        <v>31</v>
      </c>
      <c r="E35" s="55"/>
    </row>
    <row r="36" spans="1:5" ht="15">
      <c r="A36" s="56" t="s">
        <v>16</v>
      </c>
      <c r="B36" s="57" t="s">
        <v>33</v>
      </c>
      <c r="E36" s="55"/>
    </row>
    <row r="37" spans="1:5" ht="15" customHeight="1">
      <c r="A37" s="56" t="s">
        <v>17</v>
      </c>
      <c r="B37" s="57" t="s">
        <v>32</v>
      </c>
      <c r="E37" s="58"/>
    </row>
    <row r="38" spans="1:5" ht="15" customHeight="1">
      <c r="A38" s="56" t="s">
        <v>18</v>
      </c>
      <c r="E38" s="59"/>
    </row>
    <row r="39" ht="15" customHeight="1">
      <c r="A39" s="56" t="s">
        <v>19</v>
      </c>
    </row>
    <row r="40" ht="15" customHeight="1">
      <c r="A40" s="56" t="s">
        <v>20</v>
      </c>
    </row>
    <row r="41" spans="1:2" ht="15" customHeight="1">
      <c r="A41" s="56" t="s">
        <v>21</v>
      </c>
      <c r="B41" s="57" t="s">
        <v>45</v>
      </c>
    </row>
    <row r="42" spans="1:2" ht="15" customHeight="1">
      <c r="A42" s="56" t="s">
        <v>22</v>
      </c>
      <c r="B42" s="30">
        <v>725566445</v>
      </c>
    </row>
    <row r="43" spans="1:2" ht="15" customHeight="1">
      <c r="A43" s="56" t="s">
        <v>23</v>
      </c>
      <c r="B43" s="60" t="s">
        <v>46</v>
      </c>
    </row>
    <row r="44" ht="15" customHeight="1"/>
    <row r="45" ht="15" customHeight="1"/>
    <row r="46" ht="15" customHeight="1"/>
  </sheetData>
  <sheetProtection algorithmName="SHA-512" hashValue="HeH4VuJbxWUULK77BqXd9/H4KdqMyyF0GSVsKKmQEswDMW5TEazBVPENfXPMiCo9tMvqsGWNzVxTuuSGtr9AeQ==" saltValue="mGlmHWXe1Ur+PP7kb3/Ahw==" spinCount="100000" sheet="1" objects="1" scenarios="1" selectLockedCells="1"/>
  <mergeCells count="1">
    <mergeCell ref="A2:H2"/>
  </mergeCells>
  <hyperlinks>
    <hyperlink ref="B43" r:id="rId1" display="mailto:reimer@mestovalmez.cz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Pospíšil</dc:creator>
  <cp:keywords/>
  <dc:description/>
  <cp:lastModifiedBy>Reimer Jiří</cp:lastModifiedBy>
  <cp:lastPrinted>2021-11-16T12:44:13Z</cp:lastPrinted>
  <dcterms:created xsi:type="dcterms:W3CDTF">2014-08-27T07:43:43Z</dcterms:created>
  <dcterms:modified xsi:type="dcterms:W3CDTF">2024-05-24T06:22:33Z</dcterms:modified>
  <cp:category/>
  <cp:version/>
  <cp:contentType/>
  <cp:contentStatus/>
</cp:coreProperties>
</file>